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0490" windowHeight="7230" activeTab="3"/>
  </bookViews>
  <sheets>
    <sheet name="COVER" sheetId="32" r:id="rId1"/>
    <sheet name="ICT SPENDING" sheetId="45" r:id="rId2"/>
    <sheet name="GDP" sheetId="46" r:id="rId3"/>
    <sheet name="Ind.1 Data Workers " sheetId="49" r:id="rId4"/>
    <sheet name="Ind.2 DATA COMPANIES" sheetId="47" r:id="rId5"/>
    <sheet name="Ind. 3.1 DC Revenue " sheetId="35" r:id="rId6"/>
    <sheet name="Ind.4.1 DATA MARKET" sheetId="48" r:id="rId7"/>
    <sheet name="Ind. 4.1 DATA ECONOMY" sheetId="51" r:id="rId8"/>
    <sheet name="Ind. 5. SKILLS GAP" sheetId="52" r:id="rId9"/>
    <sheet name="Ind. 6. CITIZENS' DECISIONS" sheetId="38" r:id="rId10"/>
    <sheet name="INTERNATIONALS" sheetId="53" r:id="rId11"/>
  </sheets>
  <definedNames>
    <definedName name="_Toc431132936" localSheetId="9">'Ind. 6. CITIZENS'' DECISIONS'!$A$36</definedName>
  </definedNames>
  <calcPr calcId="171027"/>
</workbook>
</file>

<file path=xl/calcChain.xml><?xml version="1.0" encoding="utf-8"?>
<calcChain xmlns="http://schemas.openxmlformats.org/spreadsheetml/2006/main">
  <c r="O113" i="47" l="1"/>
  <c r="P113" i="47"/>
  <c r="N113" i="47"/>
  <c r="O115" i="47"/>
  <c r="P115" i="47"/>
  <c r="N115" i="47"/>
  <c r="K61" i="35" l="1"/>
  <c r="K62" i="35"/>
  <c r="L62" i="35"/>
  <c r="M60" i="35"/>
  <c r="M59" i="35"/>
  <c r="K59" i="35"/>
  <c r="K60" i="35"/>
  <c r="K58" i="35"/>
  <c r="M61" i="35"/>
  <c r="M62" i="35"/>
  <c r="M58" i="35"/>
  <c r="L59" i="35"/>
  <c r="L60" i="35"/>
  <c r="L61" i="35"/>
  <c r="L58" i="35"/>
  <c r="F112" i="49"/>
  <c r="F93" i="49"/>
  <c r="D127" i="47"/>
  <c r="E127" i="47"/>
  <c r="F127" i="47"/>
  <c r="G127" i="47"/>
  <c r="H127" i="47"/>
  <c r="I127" i="47"/>
  <c r="C127" i="47"/>
  <c r="F102" i="49"/>
  <c r="F103" i="49"/>
  <c r="F104" i="49"/>
  <c r="F105" i="49"/>
  <c r="F106" i="49"/>
  <c r="F107" i="49"/>
  <c r="F109" i="49"/>
  <c r="F110" i="49"/>
  <c r="F111" i="49"/>
  <c r="F101" i="49"/>
  <c r="H91" i="49"/>
  <c r="I91" i="49"/>
  <c r="J91" i="49"/>
  <c r="G91" i="49"/>
  <c r="V34" i="49"/>
  <c r="U34" i="49"/>
  <c r="T34" i="49"/>
  <c r="E56" i="49"/>
  <c r="F92" i="49"/>
  <c r="F72" i="49"/>
  <c r="F73" i="49"/>
  <c r="F74" i="49"/>
  <c r="F75" i="49"/>
  <c r="F76" i="49"/>
  <c r="F77" i="49"/>
  <c r="F78" i="49"/>
  <c r="F79" i="49"/>
  <c r="F80" i="49"/>
  <c r="F81" i="49"/>
  <c r="F82" i="49"/>
  <c r="F83" i="49"/>
  <c r="F84" i="49"/>
  <c r="F85" i="49"/>
  <c r="F86" i="49"/>
  <c r="F87" i="49"/>
  <c r="F88" i="49"/>
  <c r="F89" i="49"/>
  <c r="F90" i="49"/>
  <c r="F66" i="49"/>
  <c r="F67" i="49"/>
  <c r="F68" i="49"/>
  <c r="F69" i="49"/>
  <c r="F70" i="49"/>
  <c r="F71" i="49"/>
  <c r="F65" i="49"/>
  <c r="F64" i="49"/>
  <c r="L45" i="49"/>
  <c r="K45" i="49"/>
  <c r="J45" i="49"/>
  <c r="T35" i="47"/>
  <c r="B32" i="46"/>
  <c r="B34" i="46"/>
  <c r="H107" i="48"/>
  <c r="G107" i="48"/>
  <c r="F107" i="48"/>
  <c r="E107" i="48"/>
  <c r="D107" i="48"/>
  <c r="H106" i="48"/>
  <c r="G106" i="48"/>
  <c r="F106" i="48"/>
  <c r="E106" i="48"/>
  <c r="D106" i="48"/>
  <c r="H105" i="48"/>
  <c r="G105" i="48"/>
  <c r="F105" i="48"/>
  <c r="E105" i="48"/>
  <c r="D105" i="48"/>
  <c r="H104" i="48"/>
  <c r="G104" i="48"/>
  <c r="F104" i="48"/>
  <c r="E104" i="48"/>
  <c r="D104" i="48"/>
  <c r="H103" i="48"/>
  <c r="G103" i="48"/>
  <c r="F103" i="48"/>
  <c r="E103" i="48"/>
  <c r="D103" i="48"/>
  <c r="H102" i="48"/>
  <c r="G102" i="48"/>
  <c r="F102" i="48"/>
  <c r="E102" i="48"/>
  <c r="D102" i="48"/>
  <c r="H101" i="48"/>
  <c r="G101" i="48"/>
  <c r="F101" i="48"/>
  <c r="E101" i="48"/>
  <c r="D101" i="48"/>
  <c r="H100" i="48"/>
  <c r="G100" i="48"/>
  <c r="F100" i="48"/>
  <c r="E100" i="48"/>
  <c r="D100" i="48"/>
  <c r="H99" i="48"/>
  <c r="G99" i="48"/>
  <c r="F99" i="48"/>
  <c r="E99" i="48"/>
  <c r="D99" i="48"/>
  <c r="H98" i="48"/>
  <c r="G98" i="48"/>
  <c r="F98" i="48"/>
  <c r="E98" i="48"/>
  <c r="D98" i="48"/>
  <c r="H97" i="48"/>
  <c r="G97" i="48"/>
  <c r="F97" i="48"/>
  <c r="E97" i="48"/>
  <c r="D97" i="48"/>
  <c r="H96" i="48"/>
  <c r="G96" i="48"/>
  <c r="F96" i="48"/>
  <c r="E96" i="48"/>
  <c r="D96" i="48"/>
  <c r="H95" i="48"/>
  <c r="G95" i="48"/>
  <c r="F95" i="48"/>
  <c r="E95" i="48"/>
  <c r="D95" i="48"/>
  <c r="S126" i="47"/>
  <c r="R126" i="47"/>
  <c r="Q126" i="47"/>
  <c r="S125" i="47"/>
  <c r="R125" i="47"/>
  <c r="Q125" i="47"/>
  <c r="S124" i="47"/>
  <c r="R124" i="47"/>
  <c r="Q124" i="47"/>
  <c r="S58" i="47"/>
  <c r="R58" i="47"/>
  <c r="Q58" i="47"/>
  <c r="P58" i="47"/>
  <c r="O58" i="47"/>
  <c r="S57" i="47"/>
  <c r="R57" i="47"/>
  <c r="Q57" i="47"/>
  <c r="P57" i="47"/>
  <c r="O57" i="47"/>
  <c r="S56" i="47"/>
  <c r="R56" i="47"/>
  <c r="Q56" i="47"/>
  <c r="P56" i="47"/>
  <c r="O56" i="47"/>
</calcChain>
</file>

<file path=xl/sharedStrings.xml><?xml version="1.0" encoding="utf-8"?>
<sst xmlns="http://schemas.openxmlformats.org/spreadsheetml/2006/main" count="1895" uniqueCount="447">
  <si>
    <t>Construction</t>
  </si>
  <si>
    <t>Education</t>
  </si>
  <si>
    <t>Finance</t>
  </si>
  <si>
    <t>Health</t>
  </si>
  <si>
    <t>Information &amp; Communication</t>
  </si>
  <si>
    <t>Mining, Manufacturing</t>
  </si>
  <si>
    <t>Professional services</t>
  </si>
  <si>
    <t>Public Administration</t>
  </si>
  <si>
    <t>Transport</t>
  </si>
  <si>
    <t>Utilities</t>
  </si>
  <si>
    <t>Total</t>
  </si>
  <si>
    <t>INDICATOR 1: MEASUREMENT OF DATA WORKERS</t>
  </si>
  <si>
    <t>Growth Rate 2014/2013</t>
  </si>
  <si>
    <t>Austria</t>
  </si>
  <si>
    <t>Belgium</t>
  </si>
  <si>
    <t>Bulgaria</t>
  </si>
  <si>
    <t>Croatia</t>
  </si>
  <si>
    <t>Cyprus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</si>
  <si>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</si>
  <si>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</si>
  <si>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</si>
  <si>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</si>
  <si>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</si>
  <si>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</si>
  <si>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</si>
  <si>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</si>
  <si>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</si>
  <si>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</si>
  <si>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</si>
  <si>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</si>
  <si>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</si>
  <si>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</si>
  <si>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</si>
  <si>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</si>
  <si>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</si>
  <si>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</si>
  <si>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</si>
  <si>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</si>
  <si>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</si>
  <si>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</si>
  <si>
    <t>United Kingdom</t>
  </si>
  <si>
    <t>Member State</t>
  </si>
  <si>
    <t>2020 Baseline Scenario</t>
  </si>
  <si>
    <t>2020 Challenge Scenario</t>
  </si>
  <si>
    <t>Thousands; %</t>
  </si>
  <si>
    <t>industry</t>
  </si>
  <si>
    <t xml:space="preserve">Managers </t>
  </si>
  <si>
    <t>Professionals</t>
  </si>
  <si>
    <t xml:space="preserve">Technicians and associate professionals </t>
  </si>
  <si>
    <t xml:space="preserve">Clerical support workers </t>
  </si>
  <si>
    <t xml:space="preserve">Units; Thousands; </t>
  </si>
  <si>
    <t>Thousands; %, Total EU28</t>
  </si>
  <si>
    <t>Occupation Category</t>
  </si>
  <si>
    <t>% on Total</t>
  </si>
  <si>
    <t>INDICATOR 2: MEASUREMENT OF DATA COMPANIES</t>
  </si>
  <si>
    <t>2014 </t>
  </si>
  <si>
    <t>Size Band</t>
  </si>
  <si>
    <t>1-49 empl.</t>
  </si>
  <si>
    <t>50-249 empl.</t>
  </si>
  <si>
    <t>250-499 empl.</t>
  </si>
  <si>
    <t>500+ empl.</t>
  </si>
  <si>
    <t>Industry</t>
  </si>
  <si>
    <t>INDICATOR 3: MEASUREMENT OF DATA COMPANIES' REVENUES</t>
  </si>
  <si>
    <t>€ Million; %</t>
  </si>
  <si>
    <t>SMEs share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</si>
  <si>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</si>
  <si>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</si>
  <si>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</si>
  <si>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</si>
  <si>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</si>
  <si>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</si>
  <si>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</si>
  <si>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</si>
  <si>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</si>
  <si>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</si>
  <si>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</si>
  <si>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EL</t>
  </si>
  <si>
    <t>HU</t>
  </si>
  <si>
    <t>IE</t>
  </si>
  <si>
    <t>IT</t>
  </si>
  <si>
    <t>LV</t>
  </si>
  <si>
    <t>LT</t>
  </si>
  <si>
    <t>LU</t>
  </si>
  <si>
    <t>MT</t>
  </si>
  <si>
    <t>NL</t>
  </si>
  <si>
    <t>PL</t>
  </si>
  <si>
    <t>PT</t>
  </si>
  <si>
    <t>RO</t>
  </si>
  <si>
    <t>SK</t>
  </si>
  <si>
    <t>SI</t>
  </si>
  <si>
    <t>ES</t>
  </si>
  <si>
    <t>SE</t>
  </si>
  <si>
    <t>UK</t>
  </si>
  <si>
    <t>EU28</t>
  </si>
  <si>
    <t xml:space="preserve">INDICATOR 4.1: MEASUREMENT OF DATA MARKET </t>
  </si>
  <si>
    <t>Financial services</t>
  </si>
  <si>
    <t>Healthcare</t>
  </si>
  <si>
    <t>Information &amp; communications</t>
  </si>
  <si>
    <t xml:space="preserve">Public administration </t>
  </si>
  <si>
    <t>Transport and storage</t>
  </si>
  <si>
    <t>Home</t>
  </si>
  <si>
    <t>2020 baseline</t>
  </si>
  <si>
    <t>Note: Eurostat does not provide data for Government organizations</t>
  </si>
  <si>
    <t>2013 (000)</t>
  </si>
  <si>
    <t>2014 (000)</t>
  </si>
  <si>
    <t>Number of User Companies, 2013 (000)</t>
  </si>
  <si>
    <t>Retail and Wholesale</t>
  </si>
  <si>
    <t xml:space="preserve">Units, Thousands; </t>
  </si>
  <si>
    <t>Abbreviations</t>
  </si>
  <si>
    <t>Average EU28</t>
  </si>
  <si>
    <t>2020 High Growth Scenario</t>
  </si>
  <si>
    <t xml:space="preserve">€ Million; %; Thousands; % </t>
  </si>
  <si>
    <t>%</t>
  </si>
  <si>
    <t>Retail and wholesale</t>
  </si>
  <si>
    <t>share on total ict spending 2014</t>
  </si>
  <si>
    <t>2020 High Growth</t>
  </si>
  <si>
    <t>Member States</t>
  </si>
  <si>
    <t>DESI Human Capital Indicator</t>
  </si>
  <si>
    <t>2020 Challenge</t>
  </si>
  <si>
    <t xml:space="preserve">Germany </t>
  </si>
  <si>
    <t>Annual growth rate. %</t>
  </si>
  <si>
    <t>Number of Data companies, units</t>
  </si>
  <si>
    <t>Growth rate of data companies, %</t>
  </si>
  <si>
    <t>Share of data companies of total J and M sectors, %</t>
  </si>
  <si>
    <t>Total EU Companies</t>
  </si>
  <si>
    <t>2014 Total J and M companies</t>
  </si>
  <si>
    <t>Total EU28</t>
  </si>
  <si>
    <t>Total companies in Sectors J and M, 2014</t>
  </si>
  <si>
    <t>Information and Communications</t>
  </si>
  <si>
    <t>Professional Services</t>
  </si>
  <si>
    <t>Number of Data users units</t>
  </si>
  <si>
    <t>Growth rate of data users, %</t>
  </si>
  <si>
    <t>Data users share of total EU companies, %</t>
  </si>
  <si>
    <t>Wholesale and retail</t>
  </si>
  <si>
    <t>1-249 empl.</t>
  </si>
  <si>
    <t>250+ empl.</t>
  </si>
  <si>
    <t>SMEs Share</t>
  </si>
  <si>
    <t>Data Users Average Spending Growth rates %</t>
  </si>
  <si>
    <t>Data Companies Revenues € Million</t>
  </si>
  <si>
    <t>Data Companies Revenues Growth rates %</t>
  </si>
  <si>
    <t>Share of DC Revenues on total revenues in J and M sectors %</t>
  </si>
  <si>
    <t xml:space="preserve"> Source data Turnover EU28 NACE J and M 70 72 73 74 for companies with 0+ empl, by country</t>
  </si>
  <si>
    <t>Turnover EU28 NACE J and M 70 72 73 74 for companies with 0+ empl, by size, € Million</t>
  </si>
  <si>
    <t>Data Companies Average Revenues Growth rates %</t>
  </si>
  <si>
    <t>Share of data companies of total J and M sectors, % 2014</t>
  </si>
  <si>
    <t>Supply of Data Workers in the EU (in thousands)</t>
  </si>
  <si>
    <t xml:space="preserve">UK </t>
  </si>
  <si>
    <t>GAP</t>
  </si>
  <si>
    <t>GAP %</t>
  </si>
  <si>
    <t>Data Users Average Spending  € thousand</t>
  </si>
  <si>
    <t>SMART 2013/0063</t>
  </si>
  <si>
    <t>European Data Market</t>
  </si>
  <si>
    <t>STUDY DATASET</t>
  </si>
  <si>
    <t>2015 (000)</t>
  </si>
  <si>
    <t>Growth Rate 2015/2014 (%)</t>
  </si>
  <si>
    <t>2015,  % on total employment</t>
  </si>
  <si>
    <t xml:space="preserve">Number of User Companies, 2015 (000) </t>
  </si>
  <si>
    <t>N. Data workers per user company 2013 (units)</t>
  </si>
  <si>
    <t xml:space="preserve">N. Data workers per user company 2015 (units) </t>
  </si>
  <si>
    <t>Source: European Data Market Monitoring Tool, IDC 2016</t>
  </si>
  <si>
    <t>Occupational Mix of Data Workers, 2013 - 2014</t>
  </si>
  <si>
    <t>CAGR 2020/15 baseline</t>
  </si>
  <si>
    <t>CAGR 2020/15 challenge</t>
  </si>
  <si>
    <t>CAGR 2020/15 High Growth</t>
  </si>
  <si>
    <t>GDP 2015</t>
  </si>
  <si>
    <t>GDP 2020 Challenge Scenario</t>
  </si>
  <si>
    <t>GDP 2020 Baseline Scenario</t>
  </si>
  <si>
    <t>GDP 2020 High Growth Scenario</t>
  </si>
  <si>
    <t>GDP CAGR 2020/15 Challenge Scenario</t>
  </si>
  <si>
    <t>GDP CAGR 2020/15 Baseline Scenario</t>
  </si>
  <si>
    <t>CAGR 2020/2015 High Growth Scenario</t>
  </si>
  <si>
    <t>CAGR 2020/2015 Challenge Scenario</t>
  </si>
  <si>
    <t>CAGR 2020/2015 Baseline Scenario</t>
  </si>
  <si>
    <t xml:space="preserve"> % </t>
  </si>
  <si>
    <t>share on total ict spending 2013</t>
  </si>
  <si>
    <t>share on total ict spending 2015</t>
  </si>
  <si>
    <t>share on total ict spending 2020 Baseline Scenario</t>
  </si>
  <si>
    <t>share on total ict spending 2020 Challenge Scenario</t>
  </si>
  <si>
    <t>share on total ict spending 2020 High Growth Scenario</t>
  </si>
  <si>
    <t>BASELINE SCENARIO (EUR Million)</t>
  </si>
  <si>
    <t>HIGH GROWTH SCENARIO (EUR Million)</t>
  </si>
  <si>
    <t xml:space="preserve"> EUR Million (Current)</t>
  </si>
  <si>
    <t xml:space="preserve">Total Employment, 2013 (000) </t>
  </si>
  <si>
    <t xml:space="preserve">Total Employment, 2014 (000) </t>
  </si>
  <si>
    <t>Public Administration*</t>
  </si>
  <si>
    <t>Growth Rate 2015/2014</t>
  </si>
  <si>
    <t>Share of data companies of total J and M sectors, % 2015</t>
  </si>
  <si>
    <t>2015 Total J and M companies</t>
  </si>
  <si>
    <t>Total EU Companies J and M Sectors</t>
  </si>
  <si>
    <t>Total companies in Sectors J and M, 2015</t>
  </si>
  <si>
    <t>Share of data users of total EU companies, %</t>
  </si>
  <si>
    <t xml:space="preserve">Data Users Average Spending by Company Size </t>
  </si>
  <si>
    <t>Data Market Value by Company size</t>
  </si>
  <si>
    <t>Data Companies Average Revenues  € Thousand</t>
  </si>
  <si>
    <t>Norway</t>
  </si>
  <si>
    <t>NO</t>
  </si>
  <si>
    <t>European Union 28</t>
  </si>
  <si>
    <t>Percentage 2015</t>
  </si>
  <si>
    <t xml:space="preserve">INDICATOR 4.2: MEASUREMENT OF DATA ECONNOMY </t>
  </si>
  <si>
    <t>Total impacts</t>
  </si>
  <si>
    <t>Total impacts/GDP</t>
  </si>
  <si>
    <t>Direct impacts</t>
  </si>
  <si>
    <t>Backward Indirect impacts</t>
  </si>
  <si>
    <t>Direct impacts/GDP</t>
  </si>
  <si>
    <t>Forward Indirect impacts</t>
  </si>
  <si>
    <t>Induced impacts</t>
  </si>
  <si>
    <t xml:space="preserve">Summary of Indicators - United States of America </t>
  </si>
  <si>
    <t xml:space="preserve"> </t>
  </si>
  <si>
    <t>USA – Indicators’ Overview</t>
  </si>
  <si>
    <t>N.</t>
  </si>
  <si>
    <t>Name</t>
  </si>
  <si>
    <t>Metrics</t>
  </si>
  <si>
    <t>Number of Data Workers</t>
  </si>
  <si>
    <t>Total Number of Data Workers (Thousands)</t>
  </si>
  <si>
    <t xml:space="preserve">Data Workers employment share </t>
  </si>
  <si>
    <t>% of data workers on total employment</t>
  </si>
  <si>
    <t>Number of Data Companies</t>
  </si>
  <si>
    <t>Total number of data companies (000s)</t>
  </si>
  <si>
    <t>Revenues of Data Companies</t>
  </si>
  <si>
    <t>Total revenues generated by companies specialized in the supply of data-related products and services (Million €)</t>
  </si>
  <si>
    <t>Value of the Data Market</t>
  </si>
  <si>
    <t>Estimate of the overall a value of the data market (Million €)</t>
  </si>
  <si>
    <t>Value of the Data Economy (Only Direct and Backward Indirect impacts)</t>
  </si>
  <si>
    <t>Direct Impacts  (Million €)</t>
  </si>
  <si>
    <t>Backward Direct Impacts (Million €)</t>
  </si>
  <si>
    <t>Incidence of the Data Economy on GDP  (Only direct and backward indirect impacts)</t>
  </si>
  <si>
    <t>Ratio between value of the data economy and GDP (%)</t>
  </si>
  <si>
    <t>Growth rate 2014/2013</t>
  </si>
  <si>
    <t>Growth rate 2015/2014</t>
  </si>
  <si>
    <t>Summary of Indicators - Brazil</t>
  </si>
  <si>
    <t>Summary of Indicators - Japan</t>
  </si>
  <si>
    <t>Brazil – Indicators’ Overview</t>
  </si>
  <si>
    <t>Japan – Indicators’ Overview</t>
  </si>
  <si>
    <t xml:space="preserve">Total impacts (Growth Rates) </t>
  </si>
  <si>
    <t xml:space="preserve">Direct impacts (Growth Rates) </t>
  </si>
  <si>
    <t>Backward Indirect impacts (Growth Rates)</t>
  </si>
  <si>
    <t xml:space="preserve">Forward Indirect impacts (Growth Rates) </t>
  </si>
  <si>
    <t>Induced impacts/GDP</t>
  </si>
  <si>
    <t xml:space="preserve">Induced impacts (Growth Rates) </t>
  </si>
  <si>
    <t>Percentage</t>
  </si>
  <si>
    <t>D9 - Final Report</t>
  </si>
  <si>
    <t xml:space="preserve">October 2016 Update </t>
  </si>
  <si>
    <t>CAGR 2020/16 baseline</t>
  </si>
  <si>
    <t>CAGR 2020/16 challenge</t>
  </si>
  <si>
    <t>CAGR 2020/16 High Growth</t>
  </si>
  <si>
    <t>EU27</t>
  </si>
  <si>
    <t>Total EU27</t>
  </si>
  <si>
    <t>GDP 2016</t>
  </si>
  <si>
    <t>GDP CAGR 2020/16 Challenge Scenario</t>
  </si>
  <si>
    <t>GDP CAGR 2020/16 Baseline Scenario</t>
  </si>
  <si>
    <t>GDP CAGR 2020/16 High Growth Scenario</t>
  </si>
  <si>
    <t>Growth Rate 2015 UPDATED/2014</t>
  </si>
  <si>
    <t>CAGR 2020/2016 Challenge Scenario</t>
  </si>
  <si>
    <t>CAGR 2020/2016 Baseline Scenario</t>
  </si>
  <si>
    <t>CAGR 2020/2016 High Growth Scenario</t>
  </si>
  <si>
    <t>Growth Rate 2016/2015</t>
  </si>
  <si>
    <t xml:space="preserve"> CAGR 2020/2016 High Growth Scenario</t>
  </si>
  <si>
    <t>Share of data companies of total J and M sectors, % 2016</t>
  </si>
  <si>
    <t>2016 Total J and M companies</t>
  </si>
  <si>
    <t>Total companies in Sectors J and M, 2016</t>
  </si>
  <si>
    <t>2020 Challenge Scenario/ 2016 total companies</t>
  </si>
  <si>
    <t>2020 Baseline Scenario/ 2016 total companies</t>
  </si>
  <si>
    <t>2020 High Growth Scenario/ 2016 total companies</t>
  </si>
  <si>
    <t>Source: IDC, October 2016</t>
  </si>
  <si>
    <t>Sources: Eurostat data, EIU, EC EU growth, October 2016</t>
  </si>
  <si>
    <t>Growth rate 2016/2015</t>
  </si>
  <si>
    <t>Data Sources: IDC estimates on Eurostat Labour Force Survey by Occupation and NACE II Industry Code 2015</t>
  </si>
  <si>
    <t>Note: Share on total employment is calculated on the basis of 2015 total employment data</t>
  </si>
  <si>
    <t>2015 </t>
  </si>
  <si>
    <t>2015  </t>
  </si>
  <si>
    <t>Average Data Companies' Revenues by size class, 2014-2015-2016, 2020 by 3 scenarios</t>
  </si>
  <si>
    <t>Indicator 4.1.: Data Market Value by MS, 2013-2014-2015-2016; 2020 Baseline - 2020 Challenge - 2020 High Growth</t>
  </si>
  <si>
    <t>Share of Data Market by MS, 2013-2014-2015-2016; 2020 Baseline - 2020 Challenge - 2020 High Growth</t>
  </si>
  <si>
    <t>Indicator 4.1.: Data Market Value by Industry, 2013-2014-2015-2016; 2020 Baseline - 2020 Challenge - 2020 High Growth</t>
  </si>
  <si>
    <t>Indicator 4.1.: Share of Data Marke by Industry, 2013-2014-2015-2016; 2020 Baseline - 2020 Challenge - 2020 High Growth</t>
  </si>
  <si>
    <t>Share of Data Market on ICT Spending by MS, 2013-2014-2015-2016; 2020 Baseline - 2020 Challenge - 2020 High Growth</t>
  </si>
  <si>
    <t>NA</t>
  </si>
  <si>
    <t>share on total ict spending 2016</t>
  </si>
  <si>
    <t xml:space="preserve">ICT Spending by Industry and Share of Data Market on ICT Spending by Industry, 2013, 2014, 2015, 2016; 2020 Baseline - 2020 Challenge - 2020 High Growth </t>
  </si>
  <si>
    <t>GDP 2014</t>
  </si>
  <si>
    <t>Indicator 2.1 - Number of Data Companies (Suppliers) by Member State, 2013,2014, 2015, 2016, 2020 3 scenarios</t>
  </si>
  <si>
    <t>Indicator 2.2 - Share of Data Companies by Member State, 2013,2014, 2015, 2016, 2020 3 scenarios</t>
  </si>
  <si>
    <t>Indicator 2.1 - Number of Data Companies (Suppliers) by industry, 2013, 2014, 2015, 2016, 2020 3 scenarios</t>
  </si>
  <si>
    <t>Indicator 2.2 - Share of Data Companies by Industry, 2013, 2014, 2015, 2016, 2020 3 scenarios</t>
  </si>
  <si>
    <t>Indicator 2.1 - Number of Data Companies (Suppliers) by company size, 2013, 2014, 2015, 2016, 2020 3 scenarios</t>
  </si>
  <si>
    <t>Indicator 2.2 - Share of Data Companies by company size, 2013, 2014, 2015, 2016, 2020 3 scenarios</t>
  </si>
  <si>
    <t>Indicator 2.3 - Number of Data Users by Member State, 2013, 2014, 2015, 2016, 2020 3 scenarios</t>
  </si>
  <si>
    <t>Indicator 2.4 - Share of Data Users, by Member State, 2013, 2014, 2015, 2016, 2020 3 scenarios</t>
  </si>
  <si>
    <t>2013 Total J and M companies</t>
  </si>
  <si>
    <t>Total companies in Sectors J and M, 2013</t>
  </si>
  <si>
    <t xml:space="preserve">Total EU Companies </t>
  </si>
  <si>
    <t>Indicator 2.3 - Number of Data Users by Industry,2013, 2014, 2015, 2016, 2020 3 scenarios</t>
  </si>
  <si>
    <t>Indicator 2.4 - Share of Data Users, by Industry, 2013, 2014, 2015, 2016, 2020 3 scenarios</t>
  </si>
  <si>
    <t>Indicator 2.3 - Number of Data Users by Company size, 2013, 2014, 2015, 2016, 2020 3 scenarios</t>
  </si>
  <si>
    <t>Indicator 2.4 - Share of Data Users, by Company size, 2013, 2014, 2015, 2016, 2020 3 scenarios</t>
  </si>
  <si>
    <t>Indicator 3.2 - Share of Data Companies' Revenues by Member State,  2013-2014-2015-2016</t>
  </si>
  <si>
    <t xml:space="preserve">Indicator 3.2 - Share of Data Companies' Revenues by Company size, 2013, 2014-2015-2016; </t>
  </si>
  <si>
    <t>2016 (000)</t>
  </si>
  <si>
    <t>Growth Rate 2016/2015 (%)</t>
  </si>
  <si>
    <t>2020 Baseline Scenario (000) updated</t>
  </si>
  <si>
    <t>2020 High Growth Scenario (000) updated</t>
  </si>
  <si>
    <t>CAGR 2020/2016 Challenge Scenario (%)</t>
  </si>
  <si>
    <t>CAGR 2020/2016 Baseline Scenario (%)</t>
  </si>
  <si>
    <t>CAGR 2020/2016 High Growth Scenario (%)</t>
  </si>
  <si>
    <t xml:space="preserve">Indicator 3.1 - Revenues of Data Companies by Company size, 2013, 2014-2015-2016; 2020 3 scenarios </t>
  </si>
  <si>
    <t xml:space="preserve">Number of User Companies, 2016 (000) </t>
  </si>
  <si>
    <t xml:space="preserve">N. Data workers per user company 2016 (units) </t>
  </si>
  <si>
    <t xml:space="preserve">2014 (000) </t>
  </si>
  <si>
    <t xml:space="preserve">Growth Rate 2014/2013 (%) </t>
  </si>
  <si>
    <t xml:space="preserve">2020 Challenge Scenario (000) </t>
  </si>
  <si>
    <t>2016,  % on total employment (*)</t>
  </si>
  <si>
    <t xml:space="preserve">Total Employment, 2015 (000) </t>
  </si>
  <si>
    <t xml:space="preserve">2013, % on total employment </t>
  </si>
  <si>
    <t xml:space="preserve">2014,  % on total employment </t>
  </si>
  <si>
    <t>Indicator 1.1 - Number of Data Workers by Industry : 2013, 2014, 2015 2016, 2020 3 Scenarios</t>
  </si>
  <si>
    <t>Indicator 1.2 - Employment Share of Data Workers by Industry: 2013, 2014, 2015 2016, 2020 3 Scenarios</t>
  </si>
  <si>
    <t xml:space="preserve">2015,  % on total employment </t>
  </si>
  <si>
    <t>Total Employment, 2013 (000)</t>
  </si>
  <si>
    <t>Indicator 1.3 - Intensity Share of Data Workers (average number of data workers per User Company) by Member State, 2013-2014-2015-2016</t>
  </si>
  <si>
    <t xml:space="preserve">N. Data workers per user company 2014 (units) </t>
  </si>
  <si>
    <t xml:space="preserve">Number of User Companies, 2014 (000) </t>
  </si>
  <si>
    <t>Indicator 1.1 - Number of Data Workers by Member State : 2013, 2014, 2015, 2016, 2020 3 Scenarios</t>
  </si>
  <si>
    <t>Indicator 1.2 - Employment Share of Data Workers by Member State: 2013, 2014, 2015, 2016, 2020 3 Scenarios</t>
  </si>
  <si>
    <t>Data Market Value and Data Market Share by Company Size</t>
  </si>
  <si>
    <t>Total Employment, 2016 (000) *</t>
  </si>
  <si>
    <t>* IDC Estimates for 2016</t>
  </si>
  <si>
    <t xml:space="preserve">Growth Rate 2016/2015 </t>
  </si>
  <si>
    <t>2014  </t>
  </si>
  <si>
    <t>Backward indirect impacts/GDP</t>
  </si>
  <si>
    <t>Forward indirect impacts/GDP</t>
  </si>
  <si>
    <t>2020 Baseline scenario</t>
  </si>
  <si>
    <t xml:space="preserve">October  2016 Update </t>
  </si>
  <si>
    <t>Growth 2015/ 2014</t>
  </si>
  <si>
    <t>Growth 2016/ 2015</t>
  </si>
  <si>
    <t>CAGR 2020/2016</t>
  </si>
  <si>
    <t>Rest of EU 27</t>
  </si>
  <si>
    <t>Demand of Data Workers in the EU (in thousands)</t>
  </si>
  <si>
    <t>2014 + vacancies</t>
  </si>
  <si>
    <t>2015 + vacancies</t>
  </si>
  <si>
    <t>2016 + vacancies</t>
  </si>
  <si>
    <t>Code</t>
  </si>
  <si>
    <t>0,8634</t>
  </si>
  <si>
    <t xml:space="preserve">Abbreviation </t>
  </si>
  <si>
    <t>Percentage 2016</t>
  </si>
  <si>
    <t>1,33%</t>
  </si>
  <si>
    <t>2,86%</t>
  </si>
  <si>
    <t>1,32%</t>
  </si>
  <si>
    <t>2,30%</t>
  </si>
  <si>
    <t>0,84%</t>
  </si>
  <si>
    <t>1,38%</t>
  </si>
  <si>
    <t>3,02%</t>
  </si>
  <si>
    <t>5,22%</t>
  </si>
  <si>
    <t>2,77%</t>
  </si>
  <si>
    <t>5,32%</t>
  </si>
  <si>
    <t>4,21%</t>
  </si>
  <si>
    <t>5,99%</t>
  </si>
  <si>
    <t>2,80%</t>
  </si>
  <si>
    <t>4,53%</t>
  </si>
  <si>
    <t>0,12%</t>
  </si>
  <si>
    <t>0,42%</t>
  </si>
  <si>
    <t>0,46%</t>
  </si>
  <si>
    <t>0,75%</t>
  </si>
  <si>
    <t>3,07%</t>
  </si>
  <si>
    <t>4,57%</t>
  </si>
  <si>
    <t>0,65%</t>
  </si>
  <si>
    <t>1,74%</t>
  </si>
  <si>
    <t>2,07%</t>
  </si>
  <si>
    <t>3,59%</t>
  </si>
  <si>
    <t>0,40%</t>
  </si>
  <si>
    <t>0,68%</t>
  </si>
  <si>
    <t>0,54%</t>
  </si>
  <si>
    <t>1,48%</t>
  </si>
  <si>
    <t>0,07%</t>
  </si>
  <si>
    <t>0,24%</t>
  </si>
  <si>
    <t>1,40%</t>
  </si>
  <si>
    <t>2,70%</t>
  </si>
  <si>
    <t>2,40%</t>
  </si>
  <si>
    <t>4,50%</t>
  </si>
  <si>
    <t>7,50%</t>
  </si>
  <si>
    <t>10,15%</t>
  </si>
  <si>
    <t>Percentage of citizen owning a wearable device, 18 Member States, 2016</t>
  </si>
  <si>
    <t>2,13%</t>
  </si>
  <si>
    <t>4,45%</t>
  </si>
  <si>
    <t>1,84%</t>
  </si>
  <si>
    <t>3,80%</t>
  </si>
  <si>
    <t>1,41%</t>
  </si>
  <si>
    <t>3,50%</t>
  </si>
  <si>
    <t>6,95%</t>
  </si>
  <si>
    <t xml:space="preserve">FI </t>
  </si>
  <si>
    <t>3,33%</t>
  </si>
  <si>
    <t>7,04%</t>
  </si>
  <si>
    <t>6,28%</t>
  </si>
  <si>
    <t>10,48%</t>
  </si>
  <si>
    <t>3,96%</t>
  </si>
  <si>
    <t>6,80%</t>
  </si>
  <si>
    <t>0,37%</t>
  </si>
  <si>
    <t>0,95%</t>
  </si>
  <si>
    <t>0,80%</t>
  </si>
  <si>
    <t>1,51%</t>
  </si>
  <si>
    <t>5,04%</t>
  </si>
  <si>
    <t>10,17%</t>
  </si>
  <si>
    <t>1,95%</t>
  </si>
  <si>
    <t>3,98%</t>
  </si>
  <si>
    <t>2,42%</t>
  </si>
  <si>
    <t>4,93%</t>
  </si>
  <si>
    <t>1,04%</t>
  </si>
  <si>
    <t>1,68%</t>
  </si>
  <si>
    <t>1,55%</t>
  </si>
  <si>
    <t>3,08%</t>
  </si>
  <si>
    <t>0,51%</t>
  </si>
  <si>
    <t>0,89%</t>
  </si>
  <si>
    <t>2,66%</t>
  </si>
  <si>
    <t>4,96%</t>
  </si>
  <si>
    <t>2,83%</t>
  </si>
  <si>
    <t>6,27%</t>
  </si>
  <si>
    <t>9,08%</t>
  </si>
  <si>
    <t>15,02%</t>
  </si>
  <si>
    <t>Percentage of citizens taking decisions based on data, selected Member States, 2016</t>
  </si>
  <si>
    <t>Indicator 1.3 - Intensity Share of Data Workers (average number of data workers per User Company) by Industry, 2013-2014-2015-2016</t>
  </si>
  <si>
    <r>
      <t>Indicator 4.2.: Data Economy Value (</t>
    </r>
    <r>
      <rPr>
        <b/>
        <u/>
        <sz val="8"/>
        <color theme="1"/>
        <rFont val="Arial"/>
        <family val="2"/>
      </rPr>
      <t>TOTAL IMPACTS</t>
    </r>
    <r>
      <rPr>
        <b/>
        <sz val="8"/>
        <color theme="1"/>
        <rFont val="Arial"/>
        <family val="2"/>
      </rPr>
      <t>) by MS, 2013-2016; 2020 Baseline - 2020 Challenge - 2020 High Growth; Data Economy as a % of GDP by MS, 2014-2014-2015-2016; 2020 Baseline - 2020 Challenge - 2020 High Growth</t>
    </r>
  </si>
  <si>
    <t>Growth Rate 2015 /2014</t>
  </si>
  <si>
    <r>
      <t>Indicator 4.2.: Data Economy Value (</t>
    </r>
    <r>
      <rPr>
        <b/>
        <u/>
        <sz val="8"/>
        <color theme="1"/>
        <rFont val="Arial"/>
        <family val="2"/>
      </rPr>
      <t>DIRECT IMPACTS</t>
    </r>
    <r>
      <rPr>
        <b/>
        <sz val="8"/>
        <color theme="1"/>
        <rFont val="Arial"/>
        <family val="2"/>
      </rPr>
      <t>) by MS, 2014-2014-2015-2016; 2020 Baseline - 2020 Challenge - 2020 High Growth; Data Economy as a % of GDP by MS, 2014-2014-2015-2016; 2020 Baseline - 2020 Challenge - 2020 High Growth</t>
    </r>
  </si>
  <si>
    <r>
      <t>Indicator 4.2.: Data Economy Value (</t>
    </r>
    <r>
      <rPr>
        <b/>
        <u/>
        <sz val="8"/>
        <color theme="1"/>
        <rFont val="Arial"/>
        <family val="2"/>
      </rPr>
      <t>BACKWARD INDIRECT IMPACTS</t>
    </r>
    <r>
      <rPr>
        <b/>
        <sz val="8"/>
        <color theme="1"/>
        <rFont val="Arial"/>
        <family val="2"/>
      </rPr>
      <t>) by MS, 2014-2014-2015-2016; 2020 Baseline - 2020 Challenge - 2020 High Growth; Data Economy as a % of GDP by MS, 2014-2014-2015-2016; 2020 Baseline - 2020 Challenge - 2020 High Growth</t>
    </r>
  </si>
  <si>
    <r>
      <t>Indicator 4.2.: Data Economy Value (</t>
    </r>
    <r>
      <rPr>
        <b/>
        <u/>
        <sz val="8"/>
        <color theme="1"/>
        <rFont val="Arial"/>
        <family val="2"/>
      </rPr>
      <t>FORWARD INDIRECT IMPACTS</t>
    </r>
    <r>
      <rPr>
        <b/>
        <sz val="8"/>
        <color theme="1"/>
        <rFont val="Arial"/>
        <family val="2"/>
      </rPr>
      <t>) by MS, 2014-2014-2015-2016; 2020 Baseline - 2020 Challenge - 2020 High Growth; Data Economy as a % of GDP by MS, 2014-2014-2015-2016; 2020 Baseline - 2020 Challenge - 2020 High Growth</t>
    </r>
  </si>
  <si>
    <r>
      <t>Indicator 4.2.: Data Economy Value (</t>
    </r>
    <r>
      <rPr>
        <b/>
        <u/>
        <sz val="8"/>
        <color theme="1"/>
        <rFont val="Arial"/>
        <family val="2"/>
      </rPr>
      <t>INDUCED IMPACTS</t>
    </r>
    <r>
      <rPr>
        <b/>
        <sz val="8"/>
        <color theme="1"/>
        <rFont val="Arial"/>
        <family val="2"/>
      </rPr>
      <t>) by MS, 2014-2014-2015-2016; 2020 Baseline - 2020 Challenge - 2020 High Growth; Data Economy as a % of GDP by MS, 2014-2014-2015-2016; 2020 Baseline - 2020 Challenge - 2020 High Growth</t>
    </r>
  </si>
  <si>
    <t xml:space="preserve">CHALLENGE SCENARIO </t>
  </si>
  <si>
    <t xml:space="preserve">HIGH GROWTH SCENARIO </t>
  </si>
  <si>
    <t xml:space="preserve">Indicator 3.1 - Revenues of Data Companies by Member State, 2013-2014-2015-2016; 2020 3 scenarios </t>
  </si>
  <si>
    <r>
      <t>DESI Basic ICT skills Indicator by MS, 2016</t>
    </r>
    <r>
      <rPr>
        <b/>
        <sz val="9"/>
        <rFont val="Arial"/>
        <family val="2"/>
      </rPr>
      <t>, normalised values</t>
    </r>
  </si>
  <si>
    <t>DATE: 27th January 2017</t>
  </si>
  <si>
    <t>CHALLENGE SCENARIO  (EUR Million)</t>
  </si>
  <si>
    <t>GDP CAGR 2020/15    High Growth Scenario</t>
  </si>
  <si>
    <t>Total Employment,    2016 (000)*</t>
  </si>
  <si>
    <t xml:space="preserve"> CAGR 2020/2016     High Growth Scenario</t>
  </si>
  <si>
    <t>2020  High Growth Scenario</t>
  </si>
  <si>
    <t>2020    Baseline Scenario</t>
  </si>
  <si>
    <t>2020            High Growth Scenario</t>
  </si>
  <si>
    <t>2020     Baseline Scenario</t>
  </si>
  <si>
    <t>2020             High Growth Scenario</t>
  </si>
  <si>
    <t>2020           High Growth Scenario</t>
  </si>
  <si>
    <t>2020                   High Growth Scenario</t>
  </si>
  <si>
    <t>2020              High Growth Scenario</t>
  </si>
  <si>
    <t>2020                 High Growth Scenario</t>
  </si>
  <si>
    <t>CAGR 2020/2016                       High Growth Scenario</t>
  </si>
  <si>
    <t>CAGR 2020/2016                 High Growth Scenario</t>
  </si>
  <si>
    <t>2020                  High Growth Scenario</t>
  </si>
  <si>
    <t>BASELINE SCENARIO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</si>
</sst>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-;\-* #,##0.00_-;_-* &quot;-&quot;??_-;_-@_-"/>
    <numFmt numFmtId="164" formatCode="&quot;€&quot;\ #,##0;[Red]\-&quot;€&quot;\ #,##0"/>
    <numFmt numFmtId="165" formatCode="0.0%"/>
    <numFmt numFmtId="166" formatCode="_-* #,##0_-;\-* #,##0_-;_-* &quot;-&quot;??_-;_-@_-"/>
    <numFmt numFmtId="167" formatCode="#,##0.0"/>
    <numFmt numFmtId="168" formatCode="_-* #,##0.0_-;\-* #,##0.0_-;_-* &quot;-&quot;??_-;_-@_-"/>
    <numFmt numFmtId="169" formatCode="#,##0_ ;[Red]\-#,##0\ "/>
    <numFmt numFmtId="170" formatCode="0.0"/>
    <numFmt numFmtId="171" formatCode="0.00000000000000%"/>
    <numFmt numFmtId="172" formatCode="_-* #,##0\ _z_ł_-;\-* #,##0\ _z_ł_-;_-* &quot;-&quot;??\ _z_ł_-;_-@_-"/>
    <numFmt numFmtId="173" formatCode="_-* #,##0.0000_-;\-* #,##0.0000_-;_-* &quot;-&quot;??_-;_-@_-"/>
    <numFmt numFmtId="174" formatCode="0.000%"/>
  </numFmts>
  <fonts count="38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indexed="72"/>
      <name val="MS Sans Serif"/>
      <family val="2"/>
    </font>
    <font>
      <sz val="10"/>
      <color indexed="72"/>
      <name val="MS Sans Serif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i/>
      <sz val="8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b/>
      <sz val="12"/>
      <color rgb="FF003366"/>
      <name val="Tahoma"/>
      <family val="2"/>
    </font>
    <font>
      <sz val="24"/>
      <color theme="1"/>
      <name val="Calibri"/>
      <family val="2"/>
      <scheme val="minor"/>
    </font>
    <font>
      <b/>
      <sz val="24"/>
      <color rgb="FF003366"/>
      <name val="Tahoma"/>
      <family val="2"/>
    </font>
    <font>
      <b/>
      <sz val="8"/>
      <color rgb="FFFF0000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Arial"/>
      <family val="2"/>
    </font>
    <font>
      <i/>
      <sz val="11"/>
      <color theme="1"/>
      <name val="Arial"/>
      <family val="2"/>
    </font>
    <font>
      <sz val="8"/>
      <color rgb="FF000000"/>
      <name val="Arial"/>
      <family val="2"/>
    </font>
    <font>
      <b/>
      <u/>
      <sz val="8"/>
      <color theme="1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b/>
      <i/>
      <sz val="11"/>
      <name val="Arial"/>
      <family val="2"/>
    </font>
    <font>
      <sz val="10"/>
      <name val="Calibri"/>
      <family val="2"/>
      <scheme val="minor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i/>
      <sz val="8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theme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1" fillId="0" borderId="0"/>
    <xf numFmtId="0" fontId="4" fillId="0" borderId="0"/>
    <xf numFmtId="0" fontId="5" fillId="0" borderId="0"/>
    <xf numFmtId="0" fontId="3" fillId="0" borderId="0"/>
    <xf numFmtId="0" fontId="2" fillId="0" borderId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</cellStyleXfs>
  <cellXfs count="636">
    <xf numFmtId="0" fontId="0" fillId="0" borderId="0" xfId="0"/>
    <xf numFmtId="167" fontId="7" fillId="0" borderId="0" xfId="0" applyNumberFormat="1" applyFont="1" applyFill="1" applyBorder="1" applyAlignment="1"/>
    <xf numFmtId="0" fontId="7" fillId="0" borderId="0" xfId="0" applyNumberFormat="1" applyFont="1" applyFill="1" applyBorder="1" applyAlignment="1"/>
    <xf numFmtId="0" fontId="11" fillId="0" borderId="0" xfId="0" applyFont="1"/>
    <xf numFmtId="166" fontId="7" fillId="0" borderId="0" xfId="12" applyNumberFormat="1" applyFont="1" applyFill="1" applyBorder="1"/>
    <xf numFmtId="165" fontId="13" fillId="0" borderId="0" xfId="9" applyNumberFormat="1" applyFont="1" applyFill="1" applyBorder="1"/>
    <xf numFmtId="166" fontId="13" fillId="0" borderId="0" xfId="12" applyNumberFormat="1" applyFont="1" applyFill="1" applyBorder="1"/>
    <xf numFmtId="165" fontId="7" fillId="0" borderId="0" xfId="9" applyNumberFormat="1" applyFont="1" applyFill="1" applyBorder="1"/>
    <xf numFmtId="0" fontId="13" fillId="0" borderId="0" xfId="0" applyFont="1"/>
    <xf numFmtId="0" fontId="13" fillId="0" borderId="0" xfId="0" applyFont="1" applyBorder="1"/>
    <xf numFmtId="3" fontId="7" fillId="0" borderId="0" xfId="2" applyNumberFormat="1" applyFont="1" applyFill="1" applyBorder="1"/>
    <xf numFmtId="9" fontId="13" fillId="0" borderId="0" xfId="9" applyFont="1"/>
    <xf numFmtId="0" fontId="13" fillId="0" borderId="1" xfId="0" applyFont="1" applyFill="1" applyBorder="1"/>
    <xf numFmtId="167" fontId="7" fillId="0" borderId="0" xfId="2" applyNumberFormat="1" applyFont="1" applyFill="1" applyBorder="1"/>
    <xf numFmtId="3" fontId="7" fillId="5" borderId="0" xfId="2" applyNumberFormat="1" applyFont="1" applyFill="1" applyBorder="1"/>
    <xf numFmtId="165" fontId="7" fillId="0" borderId="8" xfId="9" applyNumberFormat="1" applyFont="1" applyFill="1" applyBorder="1"/>
    <xf numFmtId="169" fontId="7" fillId="0" borderId="0" xfId="9" applyNumberFormat="1" applyFont="1" applyFill="1" applyBorder="1"/>
    <xf numFmtId="166" fontId="13" fillId="0" borderId="0" xfId="0" applyNumberFormat="1" applyFont="1" applyFill="1" applyBorder="1"/>
    <xf numFmtId="165" fontId="7" fillId="0" borderId="0" xfId="0" applyNumberFormat="1" applyFont="1" applyFill="1" applyBorder="1" applyAlignment="1">
      <alignment horizontal="right"/>
    </xf>
    <xf numFmtId="166" fontId="13" fillId="0" borderId="0" xfId="12" applyNumberFormat="1" applyFont="1"/>
    <xf numFmtId="165" fontId="7" fillId="0" borderId="0" xfId="0" applyNumberFormat="1" applyFont="1" applyFill="1" applyBorder="1"/>
    <xf numFmtId="0" fontId="7" fillId="5" borderId="0" xfId="0" applyFont="1" applyFill="1" applyBorder="1" applyAlignment="1">
      <alignment vertical="center"/>
    </xf>
    <xf numFmtId="171" fontId="13" fillId="0" borderId="0" xfId="0" applyNumberFormat="1" applyFont="1"/>
    <xf numFmtId="3" fontId="7" fillId="5" borderId="0" xfId="0" applyNumberFormat="1" applyFont="1" applyFill="1" applyBorder="1"/>
    <xf numFmtId="3" fontId="13" fillId="0" borderId="0" xfId="0" applyNumberFormat="1" applyFont="1" applyFill="1" applyBorder="1"/>
    <xf numFmtId="165" fontId="13" fillId="0" borderId="0" xfId="9" applyNumberFormat="1" applyFont="1" applyBorder="1"/>
    <xf numFmtId="3" fontId="7" fillId="0" borderId="0" xfId="0" applyNumberFormat="1" applyFont="1" applyFill="1" applyBorder="1"/>
    <xf numFmtId="165" fontId="13" fillId="0" borderId="0" xfId="0" applyNumberFormat="1" applyFont="1" applyFill="1" applyBorder="1" applyAlignment="1">
      <alignment vertical="center"/>
    </xf>
    <xf numFmtId="9" fontId="13" fillId="0" borderId="0" xfId="9" applyFont="1" applyFill="1"/>
    <xf numFmtId="1" fontId="13" fillId="0" borderId="0" xfId="0" applyNumberFormat="1" applyFont="1" applyFill="1" applyBorder="1"/>
    <xf numFmtId="0" fontId="13" fillId="0" borderId="0" xfId="0" applyFont="1" applyFill="1" applyBorder="1" applyAlignment="1">
      <alignment horizontal="center" vertical="center"/>
    </xf>
    <xf numFmtId="3" fontId="13" fillId="0" borderId="0" xfId="0" applyNumberFormat="1" applyFont="1" applyBorder="1" applyAlignment="1">
      <alignment horizontal="center" vertical="center"/>
    </xf>
    <xf numFmtId="166" fontId="13" fillId="0" borderId="0" xfId="0" applyNumberFormat="1" applyFont="1" applyBorder="1" applyAlignment="1">
      <alignment horizontal="center" vertical="center"/>
    </xf>
    <xf numFmtId="166" fontId="13" fillId="0" borderId="0" xfId="12" applyNumberFormat="1" applyFont="1" applyBorder="1" applyAlignment="1">
      <alignment horizontal="center" vertical="center"/>
    </xf>
    <xf numFmtId="165" fontId="13" fillId="0" borderId="0" xfId="9" applyNumberFormat="1" applyFont="1" applyBorder="1" applyAlignment="1">
      <alignment horizontal="center" vertical="center"/>
    </xf>
    <xf numFmtId="165" fontId="13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/>
    <xf numFmtId="0" fontId="0" fillId="5" borderId="0" xfId="0" applyFill="1"/>
    <xf numFmtId="0" fontId="16" fillId="5" borderId="0" xfId="0" applyFont="1" applyFill="1" applyAlignment="1">
      <alignment horizontal="left" vertical="center"/>
    </xf>
    <xf numFmtId="0" fontId="17" fillId="5" borderId="0" xfId="0" applyFont="1" applyFill="1"/>
    <xf numFmtId="0" fontId="18" fillId="5" borderId="0" xfId="0" applyFont="1" applyFill="1" applyAlignment="1">
      <alignment horizontal="left" vertical="center"/>
    </xf>
    <xf numFmtId="9" fontId="13" fillId="0" borderId="0" xfId="0" applyNumberFormat="1" applyFont="1"/>
    <xf numFmtId="167" fontId="13" fillId="0" borderId="0" xfId="0" applyNumberFormat="1" applyFont="1"/>
    <xf numFmtId="0" fontId="12" fillId="0" borderId="7" xfId="0" applyFont="1" applyFill="1" applyBorder="1"/>
    <xf numFmtId="166" fontId="14" fillId="0" borderId="7" xfId="12" applyNumberFormat="1" applyFont="1" applyFill="1" applyBorder="1"/>
    <xf numFmtId="165" fontId="14" fillId="0" borderId="7" xfId="9" applyNumberFormat="1" applyFont="1" applyFill="1" applyBorder="1"/>
    <xf numFmtId="165" fontId="12" fillId="0" borderId="7" xfId="9" applyNumberFormat="1" applyFont="1" applyFill="1" applyBorder="1"/>
    <xf numFmtId="166" fontId="12" fillId="0" borderId="7" xfId="12" applyNumberFormat="1" applyFont="1" applyFill="1" applyBorder="1"/>
    <xf numFmtId="0" fontId="12" fillId="5" borderId="0" xfId="0" applyFont="1" applyFill="1" applyBorder="1" applyAlignment="1">
      <alignment vertical="center"/>
    </xf>
    <xf numFmtId="166" fontId="12" fillId="0" borderId="7" xfId="12" applyNumberFormat="1" applyFont="1" applyFill="1" applyBorder="1" applyAlignment="1"/>
    <xf numFmtId="165" fontId="14" fillId="0" borderId="7" xfId="9" applyNumberFormat="1" applyFont="1" applyBorder="1"/>
    <xf numFmtId="165" fontId="7" fillId="0" borderId="2" xfId="9" applyNumberFormat="1" applyFont="1" applyFill="1" applyBorder="1"/>
    <xf numFmtId="165" fontId="7" fillId="0" borderId="10" xfId="9" applyNumberFormat="1" applyFont="1" applyFill="1" applyBorder="1"/>
    <xf numFmtId="0" fontId="14" fillId="0" borderId="7" xfId="0" applyFont="1" applyBorder="1"/>
    <xf numFmtId="3" fontId="12" fillId="0" borderId="7" xfId="2" applyNumberFormat="1" applyFont="1" applyFill="1" applyBorder="1"/>
    <xf numFmtId="165" fontId="12" fillId="0" borderId="5" xfId="9" applyNumberFormat="1" applyFont="1" applyFill="1" applyBorder="1"/>
    <xf numFmtId="165" fontId="12" fillId="0" borderId="6" xfId="9" applyNumberFormat="1" applyFont="1" applyFill="1" applyBorder="1"/>
    <xf numFmtId="167" fontId="12" fillId="0" borderId="7" xfId="2" applyNumberFormat="1" applyFont="1" applyFill="1" applyBorder="1"/>
    <xf numFmtId="170" fontId="13" fillId="0" borderId="0" xfId="0" applyNumberFormat="1" applyFont="1"/>
    <xf numFmtId="0" fontId="13" fillId="5" borderId="1" xfId="0" applyFont="1" applyFill="1" applyBorder="1"/>
    <xf numFmtId="0" fontId="14" fillId="0" borderId="7" xfId="0" applyFont="1" applyFill="1" applyBorder="1"/>
    <xf numFmtId="3" fontId="14" fillId="0" borderId="7" xfId="0" applyNumberFormat="1" applyFont="1" applyBorder="1"/>
    <xf numFmtId="3" fontId="7" fillId="5" borderId="2" xfId="2" applyNumberFormat="1" applyFont="1" applyFill="1" applyBorder="1"/>
    <xf numFmtId="166" fontId="13" fillId="0" borderId="2" xfId="12" applyNumberFormat="1" applyFont="1" applyFill="1" applyBorder="1"/>
    <xf numFmtId="166" fontId="13" fillId="0" borderId="10" xfId="12" applyNumberFormat="1" applyFont="1" applyFill="1" applyBorder="1"/>
    <xf numFmtId="3" fontId="12" fillId="0" borderId="7" xfId="0" applyNumberFormat="1" applyFont="1" applyFill="1" applyBorder="1"/>
    <xf numFmtId="166" fontId="14" fillId="0" borderId="5" xfId="12" applyNumberFormat="1" applyFont="1" applyFill="1" applyBorder="1"/>
    <xf numFmtId="3" fontId="7" fillId="0" borderId="2" xfId="2" applyNumberFormat="1" applyFont="1" applyFill="1" applyBorder="1"/>
    <xf numFmtId="3" fontId="7" fillId="0" borderId="10" xfId="2" applyNumberFormat="1" applyFont="1" applyFill="1" applyBorder="1"/>
    <xf numFmtId="3" fontId="12" fillId="0" borderId="5" xfId="2" applyNumberFormat="1" applyFont="1" applyFill="1" applyBorder="1"/>
    <xf numFmtId="3" fontId="12" fillId="0" borderId="6" xfId="2" applyNumberFormat="1" applyFont="1" applyFill="1" applyBorder="1"/>
    <xf numFmtId="3" fontId="7" fillId="0" borderId="2" xfId="0" applyNumberFormat="1" applyFont="1" applyFill="1" applyBorder="1"/>
    <xf numFmtId="0" fontId="13" fillId="0" borderId="10" xfId="0" applyFont="1" applyFill="1" applyBorder="1"/>
    <xf numFmtId="0" fontId="7" fillId="0" borderId="2" xfId="0" applyFont="1" applyFill="1" applyBorder="1"/>
    <xf numFmtId="3" fontId="12" fillId="0" borderId="5" xfId="0" applyNumberFormat="1" applyFont="1" applyFill="1" applyBorder="1"/>
    <xf numFmtId="168" fontId="10" fillId="0" borderId="2" xfId="12" applyNumberFormat="1" applyFont="1" applyFill="1" applyBorder="1" applyAlignment="1">
      <alignment horizontal="center"/>
    </xf>
    <xf numFmtId="168" fontId="10" fillId="0" borderId="0" xfId="12" applyNumberFormat="1" applyFont="1" applyFill="1" applyBorder="1" applyAlignment="1">
      <alignment horizontal="center"/>
    </xf>
    <xf numFmtId="168" fontId="12" fillId="0" borderId="7" xfId="12" applyNumberFormat="1" applyFont="1" applyFill="1" applyBorder="1"/>
    <xf numFmtId="165" fontId="14" fillId="0" borderId="5" xfId="9" applyNumberFormat="1" applyFont="1" applyFill="1" applyBorder="1"/>
    <xf numFmtId="165" fontId="14" fillId="0" borderId="6" xfId="9" applyNumberFormat="1" applyFont="1" applyFill="1" applyBorder="1"/>
    <xf numFmtId="165" fontId="7" fillId="0" borderId="2" xfId="0" applyNumberFormat="1" applyFont="1" applyFill="1" applyBorder="1" applyAlignment="1">
      <alignment horizontal="right"/>
    </xf>
    <xf numFmtId="165" fontId="13" fillId="0" borderId="3" xfId="9" applyNumberFormat="1" applyFont="1" applyFill="1" applyBorder="1"/>
    <xf numFmtId="165" fontId="13" fillId="0" borderId="4" xfId="9" applyNumberFormat="1" applyFont="1" applyFill="1" applyBorder="1"/>
    <xf numFmtId="165" fontId="13" fillId="0" borderId="14" xfId="9" applyNumberFormat="1" applyFont="1" applyFill="1" applyBorder="1"/>
    <xf numFmtId="0" fontId="13" fillId="0" borderId="4" xfId="0" applyFont="1" applyFill="1" applyBorder="1"/>
    <xf numFmtId="0" fontId="13" fillId="0" borderId="4" xfId="0" applyFont="1" applyBorder="1"/>
    <xf numFmtId="0" fontId="14" fillId="2" borderId="2" xfId="0" applyFont="1" applyFill="1" applyBorder="1" applyAlignment="1">
      <alignment horizontal="center" vertical="center" wrapText="1"/>
    </xf>
    <xf numFmtId="165" fontId="7" fillId="0" borderId="15" xfId="9" applyNumberFormat="1" applyFont="1" applyFill="1" applyBorder="1"/>
    <xf numFmtId="165" fontId="7" fillId="0" borderId="2" xfId="0" applyNumberFormat="1" applyFont="1" applyFill="1" applyBorder="1"/>
    <xf numFmtId="165" fontId="7" fillId="0" borderId="10" xfId="0" applyNumberFormat="1" applyFont="1" applyFill="1" applyBorder="1" applyAlignment="1">
      <alignment horizontal="right"/>
    </xf>
    <xf numFmtId="0" fontId="12" fillId="5" borderId="0" xfId="0" applyFont="1" applyFill="1" applyBorder="1" applyAlignment="1">
      <alignment horizontal="center" vertical="center"/>
    </xf>
    <xf numFmtId="165" fontId="13" fillId="0" borderId="2" xfId="0" applyNumberFormat="1" applyFont="1" applyFill="1" applyBorder="1" applyAlignment="1">
      <alignment horizontal="right"/>
    </xf>
    <xf numFmtId="165" fontId="13" fillId="0" borderId="10" xfId="0" applyNumberFormat="1" applyFont="1" applyFill="1" applyBorder="1" applyAlignment="1">
      <alignment vertical="center"/>
    </xf>
    <xf numFmtId="3" fontId="7" fillId="0" borderId="10" xfId="0" applyNumberFormat="1" applyFont="1" applyFill="1" applyBorder="1"/>
    <xf numFmtId="3" fontId="12" fillId="0" borderId="0" xfId="0" applyNumberFormat="1" applyFont="1" applyFill="1" applyBorder="1"/>
    <xf numFmtId="165" fontId="13" fillId="0" borderId="3" xfId="0" applyNumberFormat="1" applyFont="1" applyFill="1" applyBorder="1"/>
    <xf numFmtId="165" fontId="13" fillId="0" borderId="4" xfId="0" applyNumberFormat="1" applyFont="1" applyFill="1" applyBorder="1"/>
    <xf numFmtId="0" fontId="13" fillId="0" borderId="14" xfId="0" applyFont="1" applyBorder="1"/>
    <xf numFmtId="3" fontId="13" fillId="0" borderId="4" xfId="2" applyNumberFormat="1" applyFont="1" applyFill="1" applyBorder="1" applyAlignment="1">
      <alignment vertical="center"/>
    </xf>
    <xf numFmtId="0" fontId="13" fillId="0" borderId="14" xfId="0" applyFont="1" applyFill="1" applyBorder="1"/>
    <xf numFmtId="0" fontId="13" fillId="0" borderId="3" xfId="0" applyFont="1" applyFill="1" applyBorder="1"/>
    <xf numFmtId="0" fontId="14" fillId="2" borderId="10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/>
    <xf numFmtId="165" fontId="13" fillId="0" borderId="2" xfId="9" applyNumberFormat="1" applyFont="1" applyFill="1" applyBorder="1"/>
    <xf numFmtId="165" fontId="13" fillId="0" borderId="10" xfId="9" applyNumberFormat="1" applyFont="1" applyFill="1" applyBorder="1"/>
    <xf numFmtId="3" fontId="14" fillId="0" borderId="7" xfId="0" applyNumberFormat="1" applyFont="1" applyFill="1" applyBorder="1"/>
    <xf numFmtId="0" fontId="13" fillId="0" borderId="2" xfId="0" applyFont="1" applyBorder="1" applyAlignment="1">
      <alignment horizontal="center" vertical="center"/>
    </xf>
    <xf numFmtId="166" fontId="13" fillId="0" borderId="10" xfId="12" applyNumberFormat="1" applyFont="1" applyBorder="1" applyAlignment="1">
      <alignment horizontal="center" vertical="center"/>
    </xf>
    <xf numFmtId="0" fontId="13" fillId="0" borderId="3" xfId="0" applyFont="1" applyBorder="1"/>
    <xf numFmtId="165" fontId="13" fillId="0" borderId="2" xfId="9" applyNumberFormat="1" applyFont="1" applyBorder="1" applyAlignment="1">
      <alignment horizontal="center"/>
    </xf>
    <xf numFmtId="3" fontId="14" fillId="0" borderId="5" xfId="0" applyNumberFormat="1" applyFont="1" applyFill="1" applyBorder="1" applyAlignment="1">
      <alignment horizontal="right" vertical="center"/>
    </xf>
    <xf numFmtId="3" fontId="14" fillId="0" borderId="7" xfId="0" applyNumberFormat="1" applyFont="1" applyFill="1" applyBorder="1" applyAlignment="1">
      <alignment horizontal="right" vertical="center"/>
    </xf>
    <xf numFmtId="166" fontId="14" fillId="0" borderId="7" xfId="12" applyNumberFormat="1" applyFont="1" applyFill="1" applyBorder="1" applyAlignment="1">
      <alignment horizontal="right" vertical="center"/>
    </xf>
    <xf numFmtId="165" fontId="14" fillId="0" borderId="5" xfId="9" applyNumberFormat="1" applyFont="1" applyBorder="1" applyAlignment="1">
      <alignment horizontal="center"/>
    </xf>
    <xf numFmtId="165" fontId="13" fillId="0" borderId="10" xfId="0" applyNumberFormat="1" applyFont="1" applyFill="1" applyBorder="1"/>
    <xf numFmtId="165" fontId="13" fillId="0" borderId="14" xfId="0" applyNumberFormat="1" applyFont="1" applyFill="1" applyBorder="1"/>
    <xf numFmtId="0" fontId="0" fillId="0" borderId="0" xfId="0"/>
    <xf numFmtId="0" fontId="7" fillId="0" borderId="0" xfId="0" applyFont="1" applyFill="1" applyBorder="1"/>
    <xf numFmtId="0" fontId="14" fillId="0" borderId="0" xfId="0" applyFont="1" applyFill="1"/>
    <xf numFmtId="0" fontId="13" fillId="0" borderId="0" xfId="0" applyFont="1" applyFill="1"/>
    <xf numFmtId="0" fontId="13" fillId="0" borderId="0" xfId="0" applyFont="1"/>
    <xf numFmtId="0" fontId="14" fillId="0" borderId="0" xfId="0" applyFont="1"/>
    <xf numFmtId="0" fontId="14" fillId="2" borderId="0" xfId="0" applyFont="1" applyFill="1" applyBorder="1" applyAlignment="1">
      <alignment horizontal="center" vertical="center" wrapText="1"/>
    </xf>
    <xf numFmtId="3" fontId="7" fillId="0" borderId="0" xfId="0" applyNumberFormat="1" applyFont="1"/>
    <xf numFmtId="0" fontId="13" fillId="0" borderId="0" xfId="0" applyFont="1" applyFill="1" applyBorder="1"/>
    <xf numFmtId="165" fontId="13" fillId="0" borderId="0" xfId="9" applyNumberFormat="1" applyFont="1"/>
    <xf numFmtId="165" fontId="13" fillId="0" borderId="0" xfId="9" applyNumberFormat="1" applyFont="1" applyFill="1"/>
    <xf numFmtId="0" fontId="15" fillId="0" borderId="0" xfId="0" applyFont="1"/>
    <xf numFmtId="165" fontId="13" fillId="0" borderId="0" xfId="0" applyNumberFormat="1" applyFont="1"/>
    <xf numFmtId="165" fontId="13" fillId="0" borderId="0" xfId="0" applyNumberFormat="1" applyFont="1" applyFill="1"/>
    <xf numFmtId="169" fontId="13" fillId="0" borderId="0" xfId="0" applyNumberFormat="1" applyFont="1"/>
    <xf numFmtId="3" fontId="13" fillId="0" borderId="0" xfId="0" applyNumberFormat="1" applyFont="1"/>
    <xf numFmtId="0" fontId="12" fillId="0" borderId="0" xfId="0" applyFont="1"/>
    <xf numFmtId="0" fontId="24" fillId="0" borderId="0" xfId="0" applyFont="1"/>
    <xf numFmtId="0" fontId="13" fillId="0" borderId="2" xfId="0" applyFont="1" applyFill="1" applyBorder="1"/>
    <xf numFmtId="3" fontId="20" fillId="0" borderId="2" xfId="0" applyNumberFormat="1" applyFont="1" applyFill="1" applyBorder="1"/>
    <xf numFmtId="3" fontId="9" fillId="0" borderId="0" xfId="0" applyNumberFormat="1" applyFont="1" applyFill="1" applyBorder="1"/>
    <xf numFmtId="165" fontId="9" fillId="0" borderId="0" xfId="9" applyNumberFormat="1" applyFont="1" applyFill="1" applyBorder="1"/>
    <xf numFmtId="165" fontId="9" fillId="0" borderId="10" xfId="9" applyNumberFormat="1" applyFont="1" applyFill="1" applyBorder="1"/>
    <xf numFmtId="3" fontId="9" fillId="0" borderId="2" xfId="0" applyNumberFormat="1" applyFont="1" applyFill="1" applyBorder="1"/>
    <xf numFmtId="169" fontId="9" fillId="0" borderId="10" xfId="0" applyNumberFormat="1" applyFont="1" applyFill="1" applyBorder="1"/>
    <xf numFmtId="165" fontId="9" fillId="0" borderId="2" xfId="9" applyNumberFormat="1" applyFont="1" applyFill="1" applyBorder="1"/>
    <xf numFmtId="0" fontId="14" fillId="2" borderId="16" xfId="0" applyFont="1" applyFill="1" applyBorder="1" applyAlignment="1">
      <alignment horizontal="center" vertical="center" wrapText="1"/>
    </xf>
    <xf numFmtId="3" fontId="20" fillId="0" borderId="10" xfId="0" applyNumberFormat="1" applyFont="1" applyFill="1" applyBorder="1"/>
    <xf numFmtId="3" fontId="20" fillId="0" borderId="0" xfId="0" applyNumberFormat="1" applyFont="1" applyFill="1" applyBorder="1"/>
    <xf numFmtId="0" fontId="7" fillId="0" borderId="10" xfId="0" applyFont="1" applyFill="1" applyBorder="1"/>
    <xf numFmtId="0" fontId="7" fillId="0" borderId="3" xfId="0" applyFont="1" applyFill="1" applyBorder="1"/>
    <xf numFmtId="0" fontId="7" fillId="0" borderId="14" xfId="0" applyFont="1" applyFill="1" applyBorder="1"/>
    <xf numFmtId="173" fontId="13" fillId="0" borderId="2" xfId="12" applyNumberFormat="1" applyFont="1" applyFill="1" applyBorder="1"/>
    <xf numFmtId="173" fontId="13" fillId="0" borderId="10" xfId="12" applyNumberFormat="1" applyFont="1" applyFill="1" applyBorder="1"/>
    <xf numFmtId="173" fontId="13" fillId="0" borderId="3" xfId="12" applyNumberFormat="1" applyFont="1" applyFill="1" applyBorder="1"/>
    <xf numFmtId="173" fontId="13" fillId="0" borderId="14" xfId="12" applyNumberFormat="1" applyFont="1" applyFill="1" applyBorder="1"/>
    <xf numFmtId="10" fontId="13" fillId="0" borderId="2" xfId="9" applyNumberFormat="1" applyFont="1" applyFill="1" applyBorder="1"/>
    <xf numFmtId="10" fontId="13" fillId="0" borderId="10" xfId="9" applyNumberFormat="1" applyFont="1" applyFill="1" applyBorder="1"/>
    <xf numFmtId="10" fontId="13" fillId="0" borderId="3" xfId="9" applyNumberFormat="1" applyFont="1" applyFill="1" applyBorder="1"/>
    <xf numFmtId="10" fontId="13" fillId="0" borderId="14" xfId="9" applyNumberFormat="1" applyFont="1" applyFill="1" applyBorder="1"/>
    <xf numFmtId="0" fontId="12" fillId="0" borderId="5" xfId="0" applyFont="1" applyFill="1" applyBorder="1"/>
    <xf numFmtId="0" fontId="12" fillId="0" borderId="6" xfId="0" applyFont="1" applyFill="1" applyBorder="1"/>
    <xf numFmtId="166" fontId="7" fillId="0" borderId="2" xfId="12" applyNumberFormat="1" applyFont="1" applyFill="1" applyBorder="1"/>
    <xf numFmtId="166" fontId="10" fillId="0" borderId="10" xfId="12" applyNumberFormat="1" applyFont="1" applyFill="1" applyBorder="1"/>
    <xf numFmtId="166" fontId="12" fillId="0" borderId="5" xfId="12" applyNumberFormat="1" applyFont="1" applyFill="1" applyBorder="1"/>
    <xf numFmtId="166" fontId="7" fillId="0" borderId="2" xfId="12" applyNumberFormat="1" applyFont="1" applyFill="1" applyBorder="1" applyAlignment="1"/>
    <xf numFmtId="166" fontId="7" fillId="0" borderId="10" xfId="12" applyNumberFormat="1" applyFont="1" applyFill="1" applyBorder="1" applyAlignment="1"/>
    <xf numFmtId="166" fontId="12" fillId="0" borderId="5" xfId="12" applyNumberFormat="1" applyFont="1" applyFill="1" applyBorder="1" applyAlignment="1"/>
    <xf numFmtId="166" fontId="12" fillId="0" borderId="6" xfId="12" applyNumberFormat="1" applyFont="1" applyFill="1" applyBorder="1" applyAlignment="1"/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165" fontId="12" fillId="0" borderId="5" xfId="0" applyNumberFormat="1" applyFont="1" applyFill="1" applyBorder="1" applyAlignment="1">
      <alignment horizontal="right"/>
    </xf>
    <xf numFmtId="165" fontId="12" fillId="0" borderId="5" xfId="0" applyNumberFormat="1" applyFont="1" applyFill="1" applyBorder="1" applyAlignment="1">
      <alignment horizontal="right" vertical="center"/>
    </xf>
    <xf numFmtId="169" fontId="12" fillId="0" borderId="7" xfId="9" applyNumberFormat="1" applyFont="1" applyFill="1" applyBorder="1"/>
    <xf numFmtId="3" fontId="12" fillId="0" borderId="6" xfId="0" applyNumberFormat="1" applyFont="1" applyFill="1" applyBorder="1"/>
    <xf numFmtId="165" fontId="12" fillId="0" borderId="7" xfId="0" applyNumberFormat="1" applyFont="1" applyFill="1" applyBorder="1"/>
    <xf numFmtId="165" fontId="12" fillId="0" borderId="5" xfId="0" applyNumberFormat="1" applyFont="1" applyFill="1" applyBorder="1"/>
    <xf numFmtId="165" fontId="12" fillId="0" borderId="7" xfId="0" applyNumberFormat="1" applyFont="1" applyFill="1" applyBorder="1" applyAlignment="1">
      <alignment horizontal="right"/>
    </xf>
    <xf numFmtId="165" fontId="12" fillId="0" borderId="6" xfId="0" applyNumberFormat="1" applyFont="1" applyFill="1" applyBorder="1" applyAlignment="1">
      <alignment horizontal="right"/>
    </xf>
    <xf numFmtId="165" fontId="14" fillId="0" borderId="5" xfId="0" applyNumberFormat="1" applyFont="1" applyFill="1" applyBorder="1" applyAlignment="1">
      <alignment horizontal="right"/>
    </xf>
    <xf numFmtId="165" fontId="14" fillId="0" borderId="7" xfId="0" applyNumberFormat="1" applyFont="1" applyFill="1" applyBorder="1" applyAlignment="1">
      <alignment vertical="center"/>
    </xf>
    <xf numFmtId="3" fontId="14" fillId="0" borderId="5" xfId="0" applyNumberFormat="1" applyFont="1" applyFill="1" applyBorder="1"/>
    <xf numFmtId="3" fontId="14" fillId="0" borderId="6" xfId="0" applyNumberFormat="1" applyFont="1" applyFill="1" applyBorder="1"/>
    <xf numFmtId="165" fontId="14" fillId="0" borderId="6" xfId="0" applyNumberFormat="1" applyFont="1" applyFill="1" applyBorder="1"/>
    <xf numFmtId="0" fontId="14" fillId="0" borderId="5" xfId="0" applyFont="1" applyFill="1" applyBorder="1"/>
    <xf numFmtId="3" fontId="21" fillId="0" borderId="5" xfId="0" applyNumberFormat="1" applyFont="1" applyFill="1" applyBorder="1"/>
    <xf numFmtId="3" fontId="22" fillId="0" borderId="7" xfId="0" applyNumberFormat="1" applyFont="1" applyFill="1" applyBorder="1"/>
    <xf numFmtId="165" fontId="22" fillId="0" borderId="7" xfId="9" applyNumberFormat="1" applyFont="1" applyFill="1" applyBorder="1"/>
    <xf numFmtId="165" fontId="22" fillId="0" borderId="6" xfId="9" applyNumberFormat="1" applyFont="1" applyFill="1" applyBorder="1"/>
    <xf numFmtId="3" fontId="22" fillId="0" borderId="5" xfId="0" applyNumberFormat="1" applyFont="1" applyFill="1" applyBorder="1"/>
    <xf numFmtId="3" fontId="22" fillId="0" borderId="6" xfId="0" applyNumberFormat="1" applyFont="1" applyFill="1" applyBorder="1"/>
    <xf numFmtId="165" fontId="22" fillId="0" borderId="5" xfId="9" applyNumberFormat="1" applyFont="1" applyFill="1" applyBorder="1"/>
    <xf numFmtId="0" fontId="14" fillId="0" borderId="9" xfId="0" applyFont="1" applyFill="1" applyBorder="1"/>
    <xf numFmtId="3" fontId="21" fillId="0" borderId="6" xfId="0" applyNumberFormat="1" applyFont="1" applyFill="1" applyBorder="1"/>
    <xf numFmtId="3" fontId="21" fillId="0" borderId="7" xfId="0" applyNumberFormat="1" applyFont="1" applyFill="1" applyBorder="1"/>
    <xf numFmtId="3" fontId="9" fillId="0" borderId="2" xfId="0" applyNumberFormat="1" applyFont="1" applyBorder="1"/>
    <xf numFmtId="3" fontId="9" fillId="0" borderId="0" xfId="0" applyNumberFormat="1" applyFont="1" applyBorder="1"/>
    <xf numFmtId="3" fontId="9" fillId="0" borderId="10" xfId="0" applyNumberFormat="1" applyFont="1" applyBorder="1"/>
    <xf numFmtId="10" fontId="9" fillId="0" borderId="0" xfId="9" applyNumberFormat="1" applyFont="1" applyBorder="1"/>
    <xf numFmtId="10" fontId="9" fillId="0" borderId="10" xfId="9" applyNumberFormat="1" applyFont="1" applyBorder="1"/>
    <xf numFmtId="10" fontId="9" fillId="0" borderId="2" xfId="9" applyNumberFormat="1" applyFont="1" applyBorder="1"/>
    <xf numFmtId="165" fontId="0" fillId="0" borderId="0" xfId="9" applyNumberFormat="1" applyFont="1"/>
    <xf numFmtId="3" fontId="0" fillId="0" borderId="0" xfId="0" applyNumberFormat="1"/>
    <xf numFmtId="0" fontId="27" fillId="0" borderId="0" xfId="0" applyFont="1"/>
    <xf numFmtId="10" fontId="27" fillId="0" borderId="0" xfId="9" applyNumberFormat="1" applyFont="1"/>
    <xf numFmtId="10" fontId="27" fillId="0" borderId="0" xfId="0" applyNumberFormat="1" applyFont="1"/>
    <xf numFmtId="2" fontId="13" fillId="0" borderId="0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10" fontId="13" fillId="0" borderId="4" xfId="0" applyNumberFormat="1" applyFont="1" applyBorder="1" applyAlignment="1">
      <alignment horizontal="center" vertical="center" wrapText="1"/>
    </xf>
    <xf numFmtId="10" fontId="25" fillId="0" borderId="2" xfId="0" applyNumberFormat="1" applyFont="1" applyBorder="1" applyAlignment="1">
      <alignment horizontal="center" vertical="center" wrapText="1"/>
    </xf>
    <xf numFmtId="10" fontId="25" fillId="0" borderId="10" xfId="0" applyNumberFormat="1" applyFont="1" applyBorder="1" applyAlignment="1">
      <alignment horizontal="center" vertical="center" wrapText="1"/>
    </xf>
    <xf numFmtId="10" fontId="25" fillId="0" borderId="3" xfId="0" applyNumberFormat="1" applyFont="1" applyBorder="1" applyAlignment="1">
      <alignment horizontal="center" vertical="center" wrapText="1"/>
    </xf>
    <xf numFmtId="10" fontId="25" fillId="0" borderId="14" xfId="0" applyNumberFormat="1" applyFont="1" applyBorder="1" applyAlignment="1">
      <alignment horizontal="center" vertical="center" wrapText="1"/>
    </xf>
    <xf numFmtId="1" fontId="13" fillId="0" borderId="0" xfId="0" applyNumberFormat="1" applyFont="1"/>
    <xf numFmtId="0" fontId="28" fillId="0" borderId="0" xfId="0" applyFont="1"/>
    <xf numFmtId="0" fontId="14" fillId="2" borderId="11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/>
    <xf numFmtId="0" fontId="24" fillId="0" borderId="0" xfId="0" applyFont="1" applyFill="1"/>
    <xf numFmtId="0" fontId="11" fillId="0" borderId="0" xfId="0" applyFont="1" applyFill="1"/>
    <xf numFmtId="0" fontId="8" fillId="0" borderId="0" xfId="0" applyFont="1"/>
    <xf numFmtId="170" fontId="10" fillId="0" borderId="0" xfId="0" applyNumberFormat="1" applyFont="1" applyFill="1" applyBorder="1"/>
    <xf numFmtId="3" fontId="7" fillId="0" borderId="4" xfId="2" applyNumberFormat="1" applyFont="1" applyFill="1" applyBorder="1"/>
    <xf numFmtId="3" fontId="7" fillId="0" borderId="14" xfId="2" applyNumberFormat="1" applyFont="1" applyFill="1" applyBorder="1"/>
    <xf numFmtId="0" fontId="7" fillId="0" borderId="5" xfId="0" applyFont="1" applyFill="1" applyBorder="1"/>
    <xf numFmtId="0" fontId="7" fillId="0" borderId="6" xfId="0" applyFont="1" applyFill="1" applyBorder="1"/>
    <xf numFmtId="3" fontId="14" fillId="0" borderId="7" xfId="2" applyNumberFormat="1" applyFont="1" applyFill="1" applyBorder="1"/>
    <xf numFmtId="165" fontId="14" fillId="0" borderId="0" xfId="9" applyNumberFormat="1" applyFont="1"/>
    <xf numFmtId="10" fontId="25" fillId="0" borderId="0" xfId="0" applyNumberFormat="1" applyFont="1" applyBorder="1" applyAlignment="1">
      <alignment horizontal="center" vertical="center" wrapText="1"/>
    </xf>
    <xf numFmtId="10" fontId="25" fillId="0" borderId="4" xfId="0" applyNumberFormat="1" applyFont="1" applyBorder="1" applyAlignment="1">
      <alignment horizontal="center" vertical="center" wrapText="1"/>
    </xf>
    <xf numFmtId="166" fontId="13" fillId="0" borderId="0" xfId="12" applyNumberFormat="1" applyFont="1" applyFill="1"/>
    <xf numFmtId="0" fontId="14" fillId="2" borderId="11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9" fillId="0" borderId="0" xfId="0" applyFont="1" applyFill="1"/>
    <xf numFmtId="165" fontId="13" fillId="0" borderId="0" xfId="0" applyNumberFormat="1" applyFont="1" applyFill="1" applyAlignment="1">
      <alignment horizontal="right"/>
    </xf>
    <xf numFmtId="3" fontId="9" fillId="0" borderId="10" xfId="0" applyNumberFormat="1" applyFont="1" applyFill="1" applyBorder="1"/>
    <xf numFmtId="166" fontId="12" fillId="0" borderId="7" xfId="0" applyNumberFormat="1" applyFont="1" applyFill="1" applyBorder="1"/>
    <xf numFmtId="165" fontId="9" fillId="0" borderId="2" xfId="9" applyNumberFormat="1" applyFont="1" applyFill="1" applyBorder="1" applyAlignment="1">
      <alignment horizontal="center"/>
    </xf>
    <xf numFmtId="0" fontId="7" fillId="0" borderId="2" xfId="0" applyNumberFormat="1" applyFont="1" applyFill="1" applyBorder="1" applyAlignment="1"/>
    <xf numFmtId="0" fontId="12" fillId="0" borderId="5" xfId="0" applyNumberFormat="1" applyFont="1" applyFill="1" applyBorder="1" applyAlignment="1"/>
    <xf numFmtId="166" fontId="12" fillId="0" borderId="5" xfId="0" applyNumberFormat="1" applyFont="1" applyFill="1" applyBorder="1" applyAlignment="1"/>
    <xf numFmtId="166" fontId="7" fillId="0" borderId="0" xfId="12" applyNumberFormat="1" applyFont="1" applyFill="1" applyBorder="1" applyAlignment="1"/>
    <xf numFmtId="0" fontId="7" fillId="0" borderId="0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horizontal="left" vertical="center"/>
    </xf>
    <xf numFmtId="0" fontId="13" fillId="2" borderId="11" xfId="0" applyFont="1" applyFill="1" applyBorder="1"/>
    <xf numFmtId="169" fontId="7" fillId="0" borderId="10" xfId="9" applyNumberFormat="1" applyFont="1" applyFill="1" applyBorder="1"/>
    <xf numFmtId="3" fontId="7" fillId="5" borderId="2" xfId="0" applyNumberFormat="1" applyFont="1" applyFill="1" applyBorder="1"/>
    <xf numFmtId="165" fontId="14" fillId="0" borderId="5" xfId="9" applyNumberFormat="1" applyFont="1" applyBorder="1"/>
    <xf numFmtId="165" fontId="13" fillId="0" borderId="2" xfId="9" applyNumberFormat="1" applyFont="1" applyBorder="1"/>
    <xf numFmtId="0" fontId="14" fillId="0" borderId="12" xfId="0" applyFont="1" applyFill="1" applyBorder="1"/>
    <xf numFmtId="0" fontId="13" fillId="0" borderId="5" xfId="0" applyFont="1" applyFill="1" applyBorder="1"/>
    <xf numFmtId="3" fontId="14" fillId="0" borderId="7" xfId="0" applyNumberFormat="1" applyFont="1" applyFill="1" applyBorder="1" applyAlignment="1">
      <alignment horizontal="center" vertical="center"/>
    </xf>
    <xf numFmtId="166" fontId="14" fillId="0" borderId="7" xfId="0" applyNumberFormat="1" applyFont="1" applyFill="1" applyBorder="1" applyAlignment="1">
      <alignment horizontal="center" vertical="center"/>
    </xf>
    <xf numFmtId="166" fontId="14" fillId="0" borderId="6" xfId="12" applyNumberFormat="1" applyFont="1" applyFill="1" applyBorder="1" applyAlignment="1">
      <alignment horizontal="center" vertical="center"/>
    </xf>
    <xf numFmtId="166" fontId="13" fillId="0" borderId="0" xfId="12" applyNumberFormat="1" applyFont="1" applyBorder="1" applyAlignment="1">
      <alignment horizontal="center"/>
    </xf>
    <xf numFmtId="166" fontId="14" fillId="0" borderId="7" xfId="12" applyNumberFormat="1" applyFont="1" applyBorder="1" applyAlignment="1">
      <alignment horizontal="center"/>
    </xf>
    <xf numFmtId="165" fontId="13" fillId="0" borderId="3" xfId="9" applyNumberFormat="1" applyFont="1" applyFill="1" applyBorder="1" applyAlignment="1">
      <alignment horizontal="center"/>
    </xf>
    <xf numFmtId="165" fontId="13" fillId="0" borderId="4" xfId="9" applyNumberFormat="1" applyFont="1" applyFill="1" applyBorder="1" applyAlignment="1">
      <alignment horizontal="center"/>
    </xf>
    <xf numFmtId="165" fontId="13" fillId="0" borderId="4" xfId="9" applyNumberFormat="1" applyFont="1" applyBorder="1" applyAlignment="1">
      <alignment horizontal="center"/>
    </xf>
    <xf numFmtId="165" fontId="13" fillId="0" borderId="14" xfId="9" applyNumberFormat="1" applyFont="1" applyFill="1" applyBorder="1" applyAlignment="1">
      <alignment horizontal="center"/>
    </xf>
    <xf numFmtId="165" fontId="14" fillId="0" borderId="7" xfId="9" applyNumberFormat="1" applyFont="1" applyFill="1" applyBorder="1" applyAlignment="1">
      <alignment horizontal="center" vertical="center"/>
    </xf>
    <xf numFmtId="165" fontId="14" fillId="0" borderId="7" xfId="0" applyNumberFormat="1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166" fontId="13" fillId="0" borderId="2" xfId="12" applyNumberFormat="1" applyFont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165" fontId="14" fillId="5" borderId="0" xfId="9" applyNumberFormat="1" applyFont="1" applyFill="1" applyBorder="1"/>
    <xf numFmtId="174" fontId="13" fillId="0" borderId="0" xfId="9" applyNumberFormat="1" applyFont="1"/>
    <xf numFmtId="3" fontId="13" fillId="0" borderId="2" xfId="0" applyNumberFormat="1" applyFont="1" applyFill="1" applyBorder="1" applyAlignment="1">
      <alignment horizontal="right" vertical="center"/>
    </xf>
    <xf numFmtId="3" fontId="13" fillId="0" borderId="0" xfId="0" applyNumberFormat="1" applyFont="1" applyFill="1" applyBorder="1" applyAlignment="1">
      <alignment horizontal="right" vertical="center"/>
    </xf>
    <xf numFmtId="0" fontId="14" fillId="0" borderId="5" xfId="0" applyFont="1" applyBorder="1"/>
    <xf numFmtId="1" fontId="7" fillId="0" borderId="2" xfId="0" applyNumberFormat="1" applyFont="1" applyFill="1" applyBorder="1"/>
    <xf numFmtId="1" fontId="7" fillId="0" borderId="0" xfId="0" applyNumberFormat="1" applyFont="1" applyFill="1" applyBorder="1"/>
    <xf numFmtId="1" fontId="7" fillId="0" borderId="10" xfId="0" applyNumberFormat="1" applyFont="1" applyFill="1" applyBorder="1"/>
    <xf numFmtId="0" fontId="29" fillId="0" borderId="0" xfId="0" applyFont="1" applyFill="1"/>
    <xf numFmtId="0" fontId="12" fillId="0" borderId="0" xfId="0" applyFont="1" applyFill="1"/>
    <xf numFmtId="0" fontId="7" fillId="0" borderId="0" xfId="0" applyFont="1" applyFill="1"/>
    <xf numFmtId="0" fontId="13" fillId="5" borderId="0" xfId="0" applyFont="1" applyFill="1" applyBorder="1"/>
    <xf numFmtId="168" fontId="13" fillId="0" borderId="0" xfId="12" applyNumberFormat="1" applyFont="1" applyFill="1" applyBorder="1"/>
    <xf numFmtId="168" fontId="7" fillId="0" borderId="0" xfId="12" applyNumberFormat="1" applyFont="1" applyFill="1" applyBorder="1"/>
    <xf numFmtId="43" fontId="13" fillId="0" borderId="0" xfId="12" applyFont="1"/>
    <xf numFmtId="9" fontId="13" fillId="0" borderId="0" xfId="9" applyFont="1" applyFill="1" applyBorder="1"/>
    <xf numFmtId="0" fontId="12" fillId="0" borderId="5" xfId="0" applyFont="1" applyFill="1" applyBorder="1" applyAlignment="1">
      <alignment horizontal="left" vertical="top"/>
    </xf>
    <xf numFmtId="0" fontId="12" fillId="0" borderId="6" xfId="0" applyFont="1" applyFill="1" applyBorder="1" applyAlignment="1">
      <alignment horizontal="left" vertical="top"/>
    </xf>
    <xf numFmtId="166" fontId="12" fillId="0" borderId="5" xfId="0" applyNumberFormat="1" applyFont="1" applyFill="1" applyBorder="1"/>
    <xf numFmtId="170" fontId="13" fillId="0" borderId="0" xfId="0" applyNumberFormat="1" applyFont="1" applyFill="1" applyBorder="1"/>
    <xf numFmtId="165" fontId="13" fillId="0" borderId="5" xfId="0" applyNumberFormat="1" applyFont="1" applyFill="1" applyBorder="1" applyAlignment="1"/>
    <xf numFmtId="166" fontId="10" fillId="0" borderId="0" xfId="12" applyNumberFormat="1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165" fontId="14" fillId="5" borderId="6" xfId="9" applyNumberFormat="1" applyFont="1" applyFill="1" applyBorder="1"/>
    <xf numFmtId="10" fontId="11" fillId="0" borderId="0" xfId="9" applyNumberFormat="1" applyFont="1"/>
    <xf numFmtId="172" fontId="13" fillId="0" borderId="0" xfId="0" applyNumberFormat="1" applyFont="1" applyFill="1" applyBorder="1" applyAlignment="1"/>
    <xf numFmtId="172" fontId="14" fillId="0" borderId="7" xfId="0" applyNumberFormat="1" applyFont="1" applyFill="1" applyBorder="1" applyAlignment="1"/>
    <xf numFmtId="172" fontId="13" fillId="0" borderId="2" xfId="0" applyNumberFormat="1" applyFont="1" applyFill="1" applyBorder="1" applyAlignment="1"/>
    <xf numFmtId="172" fontId="13" fillId="0" borderId="10" xfId="0" applyNumberFormat="1" applyFont="1" applyFill="1" applyBorder="1" applyAlignment="1"/>
    <xf numFmtId="172" fontId="14" fillId="0" borderId="5" xfId="0" applyNumberFormat="1" applyFont="1" applyFill="1" applyBorder="1" applyAlignment="1"/>
    <xf numFmtId="172" fontId="14" fillId="0" borderId="6" xfId="0" applyNumberFormat="1" applyFont="1" applyFill="1" applyBorder="1" applyAlignment="1"/>
    <xf numFmtId="0" fontId="13" fillId="0" borderId="0" xfId="0" applyFont="1" applyAlignment="1"/>
    <xf numFmtId="0" fontId="14" fillId="2" borderId="5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165" fontId="20" fillId="0" borderId="0" xfId="10" applyNumberFormat="1" applyFont="1" applyFill="1" applyBorder="1" applyAlignment="1"/>
    <xf numFmtId="165" fontId="30" fillId="0" borderId="0" xfId="10" applyNumberFormat="1" applyFont="1" applyFill="1" applyBorder="1" applyAlignment="1"/>
    <xf numFmtId="0" fontId="14" fillId="2" borderId="9" xfId="0" applyFont="1" applyFill="1" applyBorder="1" applyAlignment="1">
      <alignment horizontal="center" vertical="center" wrapText="1"/>
    </xf>
    <xf numFmtId="1" fontId="0" fillId="0" borderId="0" xfId="0" applyNumberFormat="1"/>
    <xf numFmtId="173" fontId="13" fillId="0" borderId="10" xfId="12" applyNumberFormat="1" applyFont="1" applyFill="1" applyBorder="1" applyAlignment="1">
      <alignment horizontal="right"/>
    </xf>
    <xf numFmtId="0" fontId="14" fillId="2" borderId="11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165" fontId="20" fillId="0" borderId="7" xfId="10" applyNumberFormat="1" applyFont="1" applyFill="1" applyBorder="1" applyAlignment="1"/>
    <xf numFmtId="0" fontId="14" fillId="0" borderId="6" xfId="0" applyFont="1" applyFill="1" applyBorder="1"/>
    <xf numFmtId="3" fontId="22" fillId="0" borderId="7" xfId="0" applyNumberFormat="1" applyFont="1" applyBorder="1"/>
    <xf numFmtId="10" fontId="22" fillId="0" borderId="7" xfId="9" applyNumberFormat="1" applyFont="1" applyBorder="1"/>
    <xf numFmtId="165" fontId="21" fillId="0" borderId="7" xfId="10" applyNumberFormat="1" applyFont="1" applyFill="1" applyBorder="1" applyAlignment="1"/>
    <xf numFmtId="10" fontId="22" fillId="0" borderId="6" xfId="9" applyNumberFormat="1" applyFont="1" applyBorder="1"/>
    <xf numFmtId="10" fontId="22" fillId="0" borderId="5" xfId="9" applyNumberFormat="1" applyFont="1" applyBorder="1"/>
    <xf numFmtId="165" fontId="20" fillId="0" borderId="2" xfId="10" applyNumberFormat="1" applyFont="1" applyFill="1" applyBorder="1" applyAlignment="1"/>
    <xf numFmtId="165" fontId="20" fillId="0" borderId="10" xfId="10" applyNumberFormat="1" applyFont="1" applyFill="1" applyBorder="1" applyAlignment="1"/>
    <xf numFmtId="165" fontId="21" fillId="0" borderId="5" xfId="10" applyNumberFormat="1" applyFont="1" applyFill="1" applyBorder="1" applyAlignment="1"/>
    <xf numFmtId="165" fontId="21" fillId="0" borderId="6" xfId="10" applyNumberFormat="1" applyFont="1" applyFill="1" applyBorder="1" applyAlignment="1"/>
    <xf numFmtId="165" fontId="20" fillId="0" borderId="5" xfId="10" applyNumberFormat="1" applyFont="1" applyFill="1" applyBorder="1" applyAlignment="1"/>
    <xf numFmtId="165" fontId="20" fillId="0" borderId="6" xfId="10" applyNumberFormat="1" applyFont="1" applyFill="1" applyBorder="1" applyAlignment="1"/>
    <xf numFmtId="3" fontId="9" fillId="0" borderId="11" xfId="0" applyNumberFormat="1" applyFont="1" applyBorder="1"/>
    <xf numFmtId="3" fontId="9" fillId="0" borderId="12" xfId="0" applyNumberFormat="1" applyFont="1" applyBorder="1"/>
    <xf numFmtId="3" fontId="9" fillId="0" borderId="13" xfId="0" applyNumberFormat="1" applyFont="1" applyBorder="1"/>
    <xf numFmtId="10" fontId="9" fillId="0" borderId="11" xfId="9" applyNumberFormat="1" applyFont="1" applyBorder="1"/>
    <xf numFmtId="10" fontId="9" fillId="0" borderId="13" xfId="9" applyNumberFormat="1" applyFont="1" applyBorder="1"/>
    <xf numFmtId="165" fontId="30" fillId="0" borderId="11" xfId="10" applyNumberFormat="1" applyFont="1" applyFill="1" applyBorder="1" applyAlignment="1"/>
    <xf numFmtId="165" fontId="30" fillId="0" borderId="12" xfId="10" applyNumberFormat="1" applyFont="1" applyFill="1" applyBorder="1" applyAlignment="1"/>
    <xf numFmtId="165" fontId="30" fillId="0" borderId="13" xfId="10" applyNumberFormat="1" applyFont="1" applyFill="1" applyBorder="1" applyAlignment="1"/>
    <xf numFmtId="165" fontId="30" fillId="0" borderId="2" xfId="10" applyNumberFormat="1" applyFont="1" applyFill="1" applyBorder="1" applyAlignment="1"/>
    <xf numFmtId="165" fontId="30" fillId="0" borderId="10" xfId="10" applyNumberFormat="1" applyFont="1" applyFill="1" applyBorder="1" applyAlignment="1"/>
    <xf numFmtId="3" fontId="22" fillId="0" borderId="5" xfId="0" applyNumberFormat="1" applyFont="1" applyBorder="1"/>
    <xf numFmtId="3" fontId="22" fillId="0" borderId="6" xfId="0" applyNumberFormat="1" applyFont="1" applyBorder="1"/>
    <xf numFmtId="10" fontId="9" fillId="0" borderId="12" xfId="9" applyNumberFormat="1" applyFont="1" applyBorder="1"/>
    <xf numFmtId="10" fontId="9" fillId="5" borderId="13" xfId="9" applyNumberFormat="1" applyFont="1" applyFill="1" applyBorder="1"/>
    <xf numFmtId="10" fontId="9" fillId="5" borderId="10" xfId="9" applyNumberFormat="1" applyFont="1" applyFill="1" applyBorder="1"/>
    <xf numFmtId="3" fontId="9" fillId="0" borderId="5" xfId="0" applyNumberFormat="1" applyFont="1" applyBorder="1"/>
    <xf numFmtId="3" fontId="9" fillId="0" borderId="7" xfId="0" applyNumberFormat="1" applyFont="1" applyBorder="1"/>
    <xf numFmtId="3" fontId="9" fillId="0" borderId="6" xfId="0" applyNumberFormat="1" applyFont="1" applyBorder="1"/>
    <xf numFmtId="10" fontId="9" fillId="0" borderId="6" xfId="9" applyNumberFormat="1" applyFont="1" applyBorder="1"/>
    <xf numFmtId="165" fontId="30" fillId="0" borderId="5" xfId="10" applyNumberFormat="1" applyFont="1" applyFill="1" applyBorder="1" applyAlignment="1"/>
    <xf numFmtId="165" fontId="30" fillId="0" borderId="7" xfId="10" applyNumberFormat="1" applyFont="1" applyFill="1" applyBorder="1" applyAlignment="1"/>
    <xf numFmtId="10" fontId="9" fillId="0" borderId="4" xfId="9" applyNumberFormat="1" applyFont="1" applyBorder="1"/>
    <xf numFmtId="10" fontId="9" fillId="0" borderId="3" xfId="9" applyNumberFormat="1" applyFont="1" applyBorder="1"/>
    <xf numFmtId="10" fontId="9" fillId="0" borderId="14" xfId="9" applyNumberFormat="1" applyFont="1" applyBorder="1"/>
    <xf numFmtId="0" fontId="14" fillId="0" borderId="0" xfId="0" applyFont="1" applyBorder="1"/>
    <xf numFmtId="0" fontId="13" fillId="3" borderId="11" xfId="0" applyFont="1" applyFill="1" applyBorder="1"/>
    <xf numFmtId="0" fontId="14" fillId="3" borderId="12" xfId="0" applyFont="1" applyFill="1" applyBorder="1"/>
    <xf numFmtId="0" fontId="14" fillId="3" borderId="13" xfId="0" applyFont="1" applyFill="1" applyBorder="1"/>
    <xf numFmtId="0" fontId="31" fillId="4" borderId="11" xfId="0" applyFont="1" applyFill="1" applyBorder="1" applyAlignment="1">
      <alignment wrapText="1"/>
    </xf>
    <xf numFmtId="0" fontId="31" fillId="4" borderId="12" xfId="0" applyFont="1" applyFill="1" applyBorder="1" applyAlignment="1">
      <alignment wrapText="1"/>
    </xf>
    <xf numFmtId="0" fontId="31" fillId="4" borderId="13" xfId="0" applyFont="1" applyFill="1" applyBorder="1" applyAlignment="1">
      <alignment wrapText="1"/>
    </xf>
    <xf numFmtId="165" fontId="13" fillId="5" borderId="0" xfId="9" applyNumberFormat="1" applyFont="1" applyFill="1" applyBorder="1"/>
    <xf numFmtId="0" fontId="31" fillId="6" borderId="11" xfId="0" applyFont="1" applyFill="1" applyBorder="1" applyAlignment="1">
      <alignment wrapText="1"/>
    </xf>
    <xf numFmtId="0" fontId="31" fillId="6" borderId="12" xfId="0" applyFont="1" applyFill="1" applyBorder="1" applyAlignment="1">
      <alignment wrapText="1"/>
    </xf>
    <xf numFmtId="0" fontId="31" fillId="6" borderId="13" xfId="0" applyFont="1" applyFill="1" applyBorder="1" applyAlignment="1">
      <alignment wrapText="1"/>
    </xf>
    <xf numFmtId="0" fontId="13" fillId="5" borderId="2" xfId="0" applyFont="1" applyFill="1" applyBorder="1"/>
    <xf numFmtId="166" fontId="13" fillId="5" borderId="0" xfId="12" applyNumberFormat="1" applyFont="1" applyFill="1" applyBorder="1"/>
    <xf numFmtId="166" fontId="13" fillId="5" borderId="10" xfId="12" applyNumberFormat="1" applyFont="1" applyFill="1" applyBorder="1"/>
    <xf numFmtId="165" fontId="13" fillId="5" borderId="10" xfId="9" applyNumberFormat="1" applyFont="1" applyFill="1" applyBorder="1"/>
    <xf numFmtId="9" fontId="13" fillId="5" borderId="0" xfId="9" applyFont="1" applyFill="1" applyBorder="1"/>
    <xf numFmtId="0" fontId="13" fillId="5" borderId="5" xfId="0" applyFont="1" applyFill="1" applyBorder="1"/>
    <xf numFmtId="166" fontId="13" fillId="0" borderId="7" xfId="0" applyNumberFormat="1" applyFont="1" applyBorder="1"/>
    <xf numFmtId="166" fontId="13" fillId="0" borderId="6" xfId="0" applyNumberFormat="1" applyFont="1" applyBorder="1"/>
    <xf numFmtId="166" fontId="13" fillId="5" borderId="7" xfId="12" applyNumberFormat="1" applyFont="1" applyFill="1" applyBorder="1"/>
    <xf numFmtId="166" fontId="13" fillId="5" borderId="6" xfId="12" applyNumberFormat="1" applyFont="1" applyFill="1" applyBorder="1"/>
    <xf numFmtId="9" fontId="13" fillId="0" borderId="0" xfId="9" applyFont="1" applyBorder="1"/>
    <xf numFmtId="0" fontId="33" fillId="5" borderId="0" xfId="0" applyFont="1" applyFill="1"/>
    <xf numFmtId="0" fontId="33" fillId="5" borderId="0" xfId="0" applyFont="1" applyFill="1" applyBorder="1"/>
    <xf numFmtId="166" fontId="13" fillId="0" borderId="0" xfId="0" applyNumberFormat="1" applyFont="1" applyBorder="1"/>
    <xf numFmtId="43" fontId="13" fillId="0" borderId="0" xfId="0" applyNumberFormat="1" applyFont="1"/>
    <xf numFmtId="0" fontId="32" fillId="6" borderId="11" xfId="0" applyFont="1" applyFill="1" applyBorder="1"/>
    <xf numFmtId="0" fontId="31" fillId="6" borderId="12" xfId="0" applyFont="1" applyFill="1" applyBorder="1"/>
    <xf numFmtId="165" fontId="13" fillId="0" borderId="7" xfId="9" applyNumberFormat="1" applyFont="1" applyBorder="1"/>
    <xf numFmtId="165" fontId="13" fillId="5" borderId="6" xfId="9" applyNumberFormat="1" applyFont="1" applyFill="1" applyBorder="1"/>
    <xf numFmtId="0" fontId="14" fillId="3" borderId="11" xfId="0" applyFont="1" applyFill="1" applyBorder="1" applyAlignment="1">
      <alignment wrapText="1"/>
    </xf>
    <xf numFmtId="0" fontId="14" fillId="3" borderId="12" xfId="0" applyFont="1" applyFill="1" applyBorder="1" applyAlignment="1">
      <alignment wrapText="1"/>
    </xf>
    <xf numFmtId="0" fontId="14" fillId="3" borderId="13" xfId="0" applyFont="1" applyFill="1" applyBorder="1" applyAlignment="1">
      <alignment wrapText="1"/>
    </xf>
    <xf numFmtId="166" fontId="13" fillId="0" borderId="7" xfId="12" applyNumberFormat="1" applyFont="1" applyFill="1" applyBorder="1"/>
    <xf numFmtId="166" fontId="13" fillId="0" borderId="6" xfId="12" applyNumberFormat="1" applyFont="1" applyFill="1" applyBorder="1"/>
    <xf numFmtId="9" fontId="7" fillId="0" borderId="2" xfId="9" applyFont="1" applyBorder="1"/>
    <xf numFmtId="9" fontId="7" fillId="0" borderId="0" xfId="9" applyFont="1" applyBorder="1"/>
    <xf numFmtId="9" fontId="7" fillId="0" borderId="2" xfId="9" applyFont="1" applyFill="1" applyBorder="1"/>
    <xf numFmtId="9" fontId="7" fillId="0" borderId="0" xfId="9" applyFont="1" applyFill="1" applyBorder="1"/>
    <xf numFmtId="9" fontId="7" fillId="0" borderId="0" xfId="9" applyNumberFormat="1" applyFont="1" applyFill="1" applyBorder="1"/>
    <xf numFmtId="0" fontId="13" fillId="0" borderId="11" xfId="0" applyFont="1" applyFill="1" applyBorder="1"/>
    <xf numFmtId="0" fontId="13" fillId="3" borderId="5" xfId="0" applyFont="1" applyFill="1" applyBorder="1"/>
    <xf numFmtId="0" fontId="14" fillId="3" borderId="7" xfId="0" applyFont="1" applyFill="1" applyBorder="1"/>
    <xf numFmtId="0" fontId="14" fillId="3" borderId="6" xfId="0" applyFont="1" applyFill="1" applyBorder="1"/>
    <xf numFmtId="0" fontId="12" fillId="3" borderId="6" xfId="0" applyFont="1" applyFill="1" applyBorder="1"/>
    <xf numFmtId="166" fontId="7" fillId="0" borderId="10" xfId="12" applyNumberFormat="1" applyFont="1" applyFill="1" applyBorder="1"/>
    <xf numFmtId="166" fontId="7" fillId="0" borderId="6" xfId="12" applyNumberFormat="1" applyFont="1" applyFill="1" applyBorder="1"/>
    <xf numFmtId="9" fontId="7" fillId="0" borderId="11" xfId="9" applyFont="1" applyBorder="1"/>
    <xf numFmtId="9" fontId="7" fillId="0" borderId="12" xfId="9" applyFont="1" applyBorder="1"/>
    <xf numFmtId="0" fontId="14" fillId="5" borderId="0" xfId="0" applyFont="1" applyFill="1" applyBorder="1"/>
    <xf numFmtId="165" fontId="13" fillId="0" borderId="12" xfId="9" applyNumberFormat="1" applyFont="1" applyFill="1" applyBorder="1"/>
    <xf numFmtId="165" fontId="13" fillId="0" borderId="13" xfId="9" applyNumberFormat="1" applyFont="1" applyFill="1" applyBorder="1"/>
    <xf numFmtId="165" fontId="13" fillId="0" borderId="7" xfId="9" applyNumberFormat="1" applyFont="1" applyFill="1" applyBorder="1"/>
    <xf numFmtId="165" fontId="13" fillId="0" borderId="6" xfId="9" applyNumberFormat="1" applyFont="1" applyFill="1" applyBorder="1"/>
    <xf numFmtId="0" fontId="32" fillId="4" borderId="5" xfId="0" applyFont="1" applyFill="1" applyBorder="1"/>
    <xf numFmtId="0" fontId="31" fillId="4" borderId="7" xfId="0" applyFont="1" applyFill="1" applyBorder="1"/>
    <xf numFmtId="0" fontId="31" fillId="4" borderId="6" xfId="0" applyFont="1" applyFill="1" applyBorder="1"/>
    <xf numFmtId="166" fontId="13" fillId="0" borderId="12" xfId="12" applyNumberFormat="1" applyFont="1" applyFill="1" applyBorder="1"/>
    <xf numFmtId="166" fontId="13" fillId="0" borderId="13" xfId="12" applyNumberFormat="1" applyFont="1" applyFill="1" applyBorder="1"/>
    <xf numFmtId="166" fontId="13" fillId="0" borderId="7" xfId="0" applyNumberFormat="1" applyFont="1" applyFill="1" applyBorder="1"/>
    <xf numFmtId="166" fontId="13" fillId="0" borderId="6" xfId="0" applyNumberFormat="1" applyFont="1" applyFill="1" applyBorder="1"/>
    <xf numFmtId="165" fontId="13" fillId="0" borderId="11" xfId="9" applyNumberFormat="1" applyFont="1" applyFill="1" applyBorder="1"/>
    <xf numFmtId="0" fontId="7" fillId="0" borderId="11" xfId="0" applyFont="1" applyFill="1" applyBorder="1"/>
    <xf numFmtId="166" fontId="7" fillId="0" borderId="12" xfId="12" applyNumberFormat="1" applyFont="1" applyFill="1" applyBorder="1"/>
    <xf numFmtId="166" fontId="7" fillId="0" borderId="13" xfId="12" applyNumberFormat="1" applyFont="1" applyFill="1" applyBorder="1"/>
    <xf numFmtId="166" fontId="7" fillId="0" borderId="7" xfId="12" applyNumberFormat="1" applyFont="1" applyFill="1" applyBorder="1"/>
    <xf numFmtId="0" fontId="31" fillId="4" borderId="5" xfId="0" applyFont="1" applyFill="1" applyBorder="1" applyAlignment="1">
      <alignment wrapText="1"/>
    </xf>
    <xf numFmtId="0" fontId="31" fillId="4" borderId="7" xfId="0" applyFont="1" applyFill="1" applyBorder="1" applyAlignment="1">
      <alignment wrapText="1"/>
    </xf>
    <xf numFmtId="0" fontId="31" fillId="4" borderId="6" xfId="0" applyFont="1" applyFill="1" applyBorder="1" applyAlignment="1">
      <alignment wrapText="1"/>
    </xf>
    <xf numFmtId="165" fontId="7" fillId="0" borderId="11" xfId="9" applyNumberFormat="1" applyFont="1" applyFill="1" applyBorder="1"/>
    <xf numFmtId="165" fontId="7" fillId="0" borderId="12" xfId="9" applyNumberFormat="1" applyFont="1" applyFill="1" applyBorder="1"/>
    <xf numFmtId="165" fontId="7" fillId="0" borderId="13" xfId="9" applyNumberFormat="1" applyFont="1" applyFill="1" applyBorder="1"/>
    <xf numFmtId="9" fontId="13" fillId="0" borderId="11" xfId="9" applyFont="1" applyFill="1" applyBorder="1"/>
    <xf numFmtId="9" fontId="13" fillId="0" borderId="2" xfId="9" applyFont="1" applyFill="1" applyBorder="1"/>
    <xf numFmtId="165" fontId="13" fillId="0" borderId="5" xfId="9" applyNumberFormat="1" applyFont="1" applyFill="1" applyBorder="1"/>
    <xf numFmtId="9" fontId="7" fillId="0" borderId="5" xfId="9" applyFont="1" applyFill="1" applyBorder="1"/>
    <xf numFmtId="9" fontId="7" fillId="0" borderId="7" xfId="9" applyFont="1" applyFill="1" applyBorder="1"/>
    <xf numFmtId="165" fontId="7" fillId="0" borderId="6" xfId="9" applyNumberFormat="1" applyFont="1" applyFill="1" applyBorder="1"/>
    <xf numFmtId="165" fontId="7" fillId="0" borderId="7" xfId="9" applyNumberFormat="1" applyFont="1" applyFill="1" applyBorder="1"/>
    <xf numFmtId="165" fontId="7" fillId="0" borderId="5" xfId="9" applyNumberFormat="1" applyFont="1" applyFill="1" applyBorder="1"/>
    <xf numFmtId="0" fontId="32" fillId="6" borderId="5" xfId="0" applyFont="1" applyFill="1" applyBorder="1"/>
    <xf numFmtId="0" fontId="31" fillId="6" borderId="7" xfId="0" applyFont="1" applyFill="1" applyBorder="1"/>
    <xf numFmtId="0" fontId="31" fillId="6" borderId="6" xfId="0" applyFont="1" applyFill="1" applyBorder="1"/>
    <xf numFmtId="0" fontId="31" fillId="6" borderId="5" xfId="0" applyFont="1" applyFill="1" applyBorder="1" applyAlignment="1">
      <alignment wrapText="1"/>
    </xf>
    <xf numFmtId="0" fontId="31" fillId="6" borderId="7" xfId="0" applyFont="1" applyFill="1" applyBorder="1" applyAlignment="1">
      <alignment wrapText="1"/>
    </xf>
    <xf numFmtId="0" fontId="31" fillId="6" borderId="6" xfId="0" applyFont="1" applyFill="1" applyBorder="1" applyAlignment="1">
      <alignment wrapText="1"/>
    </xf>
    <xf numFmtId="9" fontId="7" fillId="0" borderId="13" xfId="9" applyFont="1" applyFill="1" applyBorder="1"/>
    <xf numFmtId="9" fontId="7" fillId="0" borderId="10" xfId="9" applyFont="1" applyFill="1" applyBorder="1"/>
    <xf numFmtId="9" fontId="13" fillId="0" borderId="10" xfId="9" applyFont="1" applyFill="1" applyBorder="1"/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 wrapText="1"/>
    </xf>
    <xf numFmtId="10" fontId="25" fillId="0" borderId="0" xfId="0" applyNumberFormat="1" applyFont="1" applyFill="1" applyBorder="1" applyAlignment="1">
      <alignment horizontal="center" vertical="center" wrapText="1"/>
    </xf>
    <xf numFmtId="10" fontId="25" fillId="0" borderId="10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vertical="center" wrapText="1"/>
    </xf>
    <xf numFmtId="164" fontId="25" fillId="0" borderId="0" xfId="0" applyNumberFormat="1" applyFont="1" applyFill="1" applyBorder="1" applyAlignment="1">
      <alignment horizontal="center" vertical="center" wrapText="1"/>
    </xf>
    <xf numFmtId="10" fontId="25" fillId="0" borderId="3" xfId="0" applyNumberFormat="1" applyFont="1" applyFill="1" applyBorder="1" applyAlignment="1">
      <alignment horizontal="center" vertical="center" wrapText="1"/>
    </xf>
    <xf numFmtId="10" fontId="25" fillId="0" borderId="4" xfId="0" applyNumberFormat="1" applyFont="1" applyFill="1" applyBorder="1" applyAlignment="1">
      <alignment horizontal="center" vertical="center" wrapText="1"/>
    </xf>
    <xf numFmtId="10" fontId="25" fillId="0" borderId="11" xfId="0" applyNumberFormat="1" applyFont="1" applyFill="1" applyBorder="1" applyAlignment="1">
      <alignment horizontal="center" vertical="center" wrapText="1"/>
    </xf>
    <xf numFmtId="10" fontId="25" fillId="0" borderId="12" xfId="0" applyNumberFormat="1" applyFont="1" applyFill="1" applyBorder="1" applyAlignment="1">
      <alignment horizontal="center" vertical="center" wrapText="1"/>
    </xf>
    <xf numFmtId="10" fontId="25" fillId="0" borderId="13" xfId="0" applyNumberFormat="1" applyFont="1" applyFill="1" applyBorder="1" applyAlignment="1">
      <alignment horizontal="center" vertical="center" wrapText="1"/>
    </xf>
    <xf numFmtId="10" fontId="25" fillId="0" borderId="14" xfId="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17" xfId="0" applyFont="1" applyBorder="1" applyAlignment="1">
      <alignment vertical="center" wrapText="1"/>
    </xf>
    <xf numFmtId="0" fontId="25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17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10" fontId="25" fillId="0" borderId="11" xfId="0" applyNumberFormat="1" applyFont="1" applyBorder="1" applyAlignment="1">
      <alignment horizontal="center" vertical="center" wrapText="1"/>
    </xf>
    <xf numFmtId="10" fontId="25" fillId="0" borderId="12" xfId="0" applyNumberFormat="1" applyFont="1" applyBorder="1" applyAlignment="1">
      <alignment horizontal="center" vertical="center" wrapText="1"/>
    </xf>
    <xf numFmtId="10" fontId="25" fillId="0" borderId="13" xfId="0" applyNumberFormat="1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64" fontId="25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0" fontId="13" fillId="0" borderId="3" xfId="0" applyNumberFormat="1" applyFont="1" applyBorder="1" applyAlignment="1">
      <alignment horizontal="center" vertical="center" wrapText="1"/>
    </xf>
    <xf numFmtId="3" fontId="25" fillId="0" borderId="0" xfId="0" applyNumberFormat="1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vertical="center" wrapText="1"/>
    </xf>
    <xf numFmtId="10" fontId="13" fillId="0" borderId="4" xfId="0" applyNumberFormat="1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vertical="center" wrapText="1"/>
    </xf>
    <xf numFmtId="3" fontId="25" fillId="0" borderId="12" xfId="0" applyNumberFormat="1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horizontal="left" vertical="center" wrapText="1"/>
    </xf>
    <xf numFmtId="0" fontId="25" fillId="0" borderId="17" xfId="0" applyFont="1" applyFill="1" applyBorder="1" applyAlignment="1">
      <alignment horizontal="left" vertical="center" wrapText="1"/>
    </xf>
    <xf numFmtId="0" fontId="25" fillId="0" borderId="16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3" fontId="9" fillId="0" borderId="3" xfId="0" applyNumberFormat="1" applyFont="1" applyBorder="1"/>
    <xf numFmtId="3" fontId="9" fillId="0" borderId="4" xfId="0" applyNumberFormat="1" applyFont="1" applyBorder="1"/>
    <xf numFmtId="3" fontId="9" fillId="0" borderId="14" xfId="0" applyNumberFormat="1" applyFont="1" applyBorder="1"/>
    <xf numFmtId="10" fontId="20" fillId="0" borderId="9" xfId="9" applyNumberFormat="1" applyFont="1" applyBorder="1"/>
    <xf numFmtId="10" fontId="9" fillId="0" borderId="1" xfId="9" applyNumberFormat="1" applyFont="1" applyBorder="1"/>
    <xf numFmtId="10" fontId="22" fillId="0" borderId="9" xfId="9" applyNumberFormat="1" applyFont="1" applyBorder="1"/>
    <xf numFmtId="165" fontId="20" fillId="0" borderId="11" xfId="10" applyNumberFormat="1" applyFont="1" applyFill="1" applyBorder="1" applyAlignment="1"/>
    <xf numFmtId="165" fontId="20" fillId="0" borderId="12" xfId="10" applyNumberFormat="1" applyFont="1" applyFill="1" applyBorder="1" applyAlignment="1"/>
    <xf numFmtId="0" fontId="14" fillId="2" borderId="5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165" fontId="14" fillId="0" borderId="0" xfId="9" applyNumberFormat="1" applyFont="1" applyFill="1"/>
    <xf numFmtId="3" fontId="7" fillId="0" borderId="3" xfId="2" applyNumberFormat="1" applyFont="1" applyFill="1" applyBorder="1"/>
    <xf numFmtId="0" fontId="14" fillId="2" borderId="11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left" vertical="center" wrapText="1"/>
    </xf>
    <xf numFmtId="166" fontId="12" fillId="0" borderId="6" xfId="0" applyNumberFormat="1" applyFont="1" applyFill="1" applyBorder="1"/>
    <xf numFmtId="170" fontId="13" fillId="0" borderId="10" xfId="0" applyNumberFormat="1" applyFont="1" applyFill="1" applyBorder="1"/>
    <xf numFmtId="167" fontId="12" fillId="0" borderId="6" xfId="2" applyNumberFormat="1" applyFont="1" applyFill="1" applyBorder="1"/>
    <xf numFmtId="170" fontId="13" fillId="0" borderId="0" xfId="0" applyNumberFormat="1" applyFont="1" applyFill="1"/>
    <xf numFmtId="166" fontId="34" fillId="0" borderId="0" xfId="12" applyNumberFormat="1" applyFont="1" applyFill="1"/>
    <xf numFmtId="0" fontId="34" fillId="0" borderId="0" xfId="0" applyFont="1" applyFill="1"/>
    <xf numFmtId="3" fontId="13" fillId="0" borderId="2" xfId="0" applyNumberFormat="1" applyFont="1" applyFill="1" applyBorder="1" applyAlignment="1">
      <alignment horizontal="center" vertical="center"/>
    </xf>
    <xf numFmtId="3" fontId="13" fillId="0" borderId="0" xfId="0" applyNumberFormat="1" applyFont="1" applyFill="1" applyBorder="1" applyAlignment="1">
      <alignment horizontal="center" vertical="center"/>
    </xf>
    <xf numFmtId="3" fontId="14" fillId="0" borderId="5" xfId="0" applyNumberFormat="1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166" fontId="14" fillId="0" borderId="5" xfId="12" applyNumberFormat="1" applyFont="1" applyFill="1" applyBorder="1" applyAlignment="1">
      <alignment horizontal="right" vertical="center"/>
    </xf>
    <xf numFmtId="172" fontId="14" fillId="0" borderId="6" xfId="0" applyNumberFormat="1" applyFont="1" applyFill="1" applyBorder="1" applyAlignment="1">
      <alignment horizontal="right"/>
    </xf>
    <xf numFmtId="10" fontId="22" fillId="0" borderId="5" xfId="9" applyNumberFormat="1" applyFont="1" applyFill="1" applyBorder="1"/>
    <xf numFmtId="165" fontId="36" fillId="0" borderId="5" xfId="10" applyNumberFormat="1" applyFont="1" applyFill="1" applyBorder="1" applyAlignment="1"/>
    <xf numFmtId="165" fontId="36" fillId="0" borderId="7" xfId="10" applyNumberFormat="1" applyFont="1" applyFill="1" applyBorder="1" applyAlignment="1"/>
    <xf numFmtId="10" fontId="0" fillId="0" borderId="0" xfId="9" applyNumberFormat="1" applyFont="1"/>
    <xf numFmtId="166" fontId="12" fillId="0" borderId="6" xfId="12" applyNumberFormat="1" applyFont="1" applyFill="1" applyBorder="1"/>
    <xf numFmtId="9" fontId="12" fillId="0" borderId="5" xfId="9" applyFont="1" applyFill="1" applyBorder="1"/>
    <xf numFmtId="9" fontId="12" fillId="0" borderId="7" xfId="9" applyFont="1" applyFill="1" applyBorder="1"/>
    <xf numFmtId="9" fontId="12" fillId="0" borderId="6" xfId="9" applyFont="1" applyFill="1" applyBorder="1"/>
    <xf numFmtId="9" fontId="12" fillId="0" borderId="5" xfId="9" applyFont="1" applyBorder="1"/>
    <xf numFmtId="9" fontId="12" fillId="0" borderId="7" xfId="9" applyFont="1" applyBorder="1"/>
    <xf numFmtId="9" fontId="14" fillId="0" borderId="5" xfId="9" applyFont="1" applyFill="1" applyBorder="1"/>
    <xf numFmtId="9" fontId="14" fillId="0" borderId="7" xfId="9" applyFont="1" applyFill="1" applyBorder="1"/>
    <xf numFmtId="9" fontId="14" fillId="0" borderId="6" xfId="9" applyFont="1" applyFill="1" applyBorder="1"/>
    <xf numFmtId="165" fontId="20" fillId="0" borderId="2" xfId="9" applyNumberFormat="1" applyFont="1" applyFill="1" applyBorder="1"/>
    <xf numFmtId="10" fontId="35" fillId="0" borderId="0" xfId="9" applyNumberFormat="1" applyFont="1" applyFill="1" applyBorder="1" applyAlignment="1">
      <alignment horizontal="left"/>
    </xf>
    <xf numFmtId="10" fontId="0" fillId="0" borderId="0" xfId="9" applyNumberFormat="1" applyFont="1" applyFill="1"/>
    <xf numFmtId="10" fontId="21" fillId="0" borderId="5" xfId="10" applyNumberFormat="1" applyFont="1" applyFill="1" applyBorder="1" applyAlignment="1"/>
    <xf numFmtId="10" fontId="21" fillId="0" borderId="7" xfId="10" applyNumberFormat="1" applyFont="1" applyFill="1" applyBorder="1" applyAlignment="1"/>
    <xf numFmtId="10" fontId="21" fillId="0" borderId="6" xfId="10" applyNumberFormat="1" applyFont="1" applyFill="1" applyBorder="1" applyAlignment="1"/>
    <xf numFmtId="9" fontId="0" fillId="0" borderId="0" xfId="9" applyFont="1"/>
    <xf numFmtId="0" fontId="0" fillId="0" borderId="0" xfId="0" applyFill="1"/>
    <xf numFmtId="0" fontId="14" fillId="2" borderId="11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165" fontId="37" fillId="0" borderId="0" xfId="9" applyNumberFormat="1" applyFont="1"/>
    <xf numFmtId="165" fontId="19" fillId="0" borderId="0" xfId="9" applyNumberFormat="1" applyFont="1"/>
    <xf numFmtId="165" fontId="13" fillId="0" borderId="10" xfId="9" applyNumberFormat="1" applyFont="1" applyBorder="1"/>
    <xf numFmtId="10" fontId="22" fillId="0" borderId="9" xfId="9" applyNumberFormat="1" applyFont="1" applyFill="1" applyBorder="1"/>
    <xf numFmtId="0" fontId="14" fillId="2" borderId="11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174" fontId="0" fillId="0" borderId="0" xfId="9" applyNumberFormat="1" applyFont="1"/>
    <xf numFmtId="166" fontId="0" fillId="0" borderId="0" xfId="12" applyNumberFormat="1" applyFont="1"/>
    <xf numFmtId="0" fontId="13" fillId="0" borderId="6" xfId="0" applyFont="1" applyFill="1" applyBorder="1"/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1" fontId="13" fillId="0" borderId="10" xfId="0" applyNumberFormat="1" applyFont="1" applyFill="1" applyBorder="1"/>
    <xf numFmtId="166" fontId="12" fillId="0" borderId="5" xfId="2" applyNumberFormat="1" applyFont="1" applyFill="1" applyBorder="1"/>
    <xf numFmtId="0" fontId="14" fillId="0" borderId="6" xfId="0" applyFont="1" applyBorder="1"/>
    <xf numFmtId="0" fontId="12" fillId="2" borderId="3" xfId="0" applyFont="1" applyFill="1" applyBorder="1" applyAlignment="1">
      <alignment horizontal="center" vertical="top" wrapText="1"/>
    </xf>
    <xf numFmtId="0" fontId="12" fillId="2" borderId="14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9" fillId="2" borderId="11" xfId="0" applyFont="1" applyFill="1" applyBorder="1"/>
    <xf numFmtId="0" fontId="13" fillId="2" borderId="12" xfId="0" applyFont="1" applyFill="1" applyBorder="1"/>
    <xf numFmtId="0" fontId="12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2" borderId="13" xfId="0" applyFont="1" applyFill="1" applyBorder="1"/>
    <xf numFmtId="0" fontId="7" fillId="5" borderId="2" xfId="0" applyFont="1" applyFill="1" applyBorder="1"/>
    <xf numFmtId="0" fontId="7" fillId="0" borderId="10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165" fontId="13" fillId="0" borderId="7" xfId="0" applyNumberFormat="1" applyFont="1" applyFill="1" applyBorder="1" applyAlignment="1"/>
    <xf numFmtId="0" fontId="12" fillId="2" borderId="14" xfId="0" applyFont="1" applyFill="1" applyBorder="1" applyAlignment="1">
      <alignment horizontal="center" vertical="center"/>
    </xf>
    <xf numFmtId="3" fontId="12" fillId="0" borderId="12" xfId="0" applyNumberFormat="1" applyFont="1" applyFill="1" applyBorder="1"/>
    <xf numFmtId="3" fontId="12" fillId="0" borderId="13" xfId="0" applyNumberFormat="1" applyFont="1" applyFill="1" applyBorder="1"/>
    <xf numFmtId="165" fontId="13" fillId="0" borderId="6" xfId="0" applyNumberFormat="1" applyFont="1" applyFill="1" applyBorder="1" applyAlignment="1"/>
    <xf numFmtId="10" fontId="9" fillId="0" borderId="16" xfId="9" applyNumberFormat="1" applyFont="1" applyBorder="1"/>
    <xf numFmtId="10" fontId="20" fillId="0" borderId="1" xfId="9" applyNumberFormat="1" applyFont="1" applyBorder="1"/>
    <xf numFmtId="10" fontId="21" fillId="0" borderId="9" xfId="9" applyNumberFormat="1" applyFont="1" applyBorder="1"/>
    <xf numFmtId="0" fontId="14" fillId="2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wrapText="1"/>
    </xf>
    <xf numFmtId="0" fontId="0" fillId="2" borderId="13" xfId="0" applyFill="1" applyBorder="1" applyAlignment="1">
      <alignment wrapText="1"/>
    </xf>
    <xf numFmtId="165" fontId="13" fillId="0" borderId="5" xfId="9" applyNumberFormat="1" applyFont="1" applyFill="1" applyBorder="1" applyAlignment="1">
      <alignment wrapText="1"/>
    </xf>
    <xf numFmtId="0" fontId="0" fillId="0" borderId="7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12" fillId="2" borderId="11" xfId="0" applyFont="1" applyFill="1" applyBorder="1" applyAlignment="1">
      <alignment horizontal="center" vertical="center"/>
    </xf>
    <xf numFmtId="0" fontId="0" fillId="2" borderId="12" xfId="0" applyFill="1" applyBorder="1" applyAlignment="1"/>
    <xf numFmtId="0" fontId="0" fillId="2" borderId="13" xfId="0" applyFill="1" applyBorder="1" applyAlignment="1"/>
    <xf numFmtId="0" fontId="12" fillId="2" borderId="13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0" fillId="0" borderId="12" xfId="0" applyBorder="1" applyAlignment="1">
      <alignment wrapText="1"/>
    </xf>
    <xf numFmtId="0" fontId="14" fillId="2" borderId="13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0" fillId="0" borderId="6" xfId="0" applyBorder="1" applyAlignment="1"/>
    <xf numFmtId="0" fontId="14" fillId="2" borderId="7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0" fillId="0" borderId="12" xfId="0" applyBorder="1" applyAlignment="1"/>
    <xf numFmtId="0" fontId="31" fillId="6" borderId="0" xfId="0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0" fontId="31" fillId="4" borderId="0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2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6">
    <cellStyle name="Comma" xfId="12" builtinId="3"/>
    <cellStyle name="Comma 2" xfId="1"/>
    <cellStyle name="Comma 2 2" xfId="13"/>
    <cellStyle name="Comma 3" xfId="2"/>
    <cellStyle name="Comma 3 2" xfId="14"/>
    <cellStyle name="Normal" xfId="0" builtinId="0"/>
    <cellStyle name="Normal 10" xfId="3"/>
    <cellStyle name="Normal 2" xfId="4"/>
    <cellStyle name="Normal 3" xfId="5"/>
    <cellStyle name="Normal 4" xfId="6"/>
    <cellStyle name="Normal 5" xfId="7"/>
    <cellStyle name="Normal 5 2" xfId="15"/>
    <cellStyle name="Normal 6" xfId="8"/>
    <cellStyle name="Percent" xfId="9" builtinId="5"/>
    <cellStyle name="Percent 2" xfId="10"/>
    <cellStyle name="Percent 3" xfId="11"/>
  </cellStyles>
  <dxfs count="0"/>
  <tableStyles count="0" defaultTableStyle="TableStyleMedium2" defaultPivotStyle="PivotStyleMedium9"/>
  <colors>
    <mruColors>
      <color rgb="FF2BE90B"/>
      <color rgb="FFFFC9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9525</xdr:rowOff>
    </xdr:from>
    <xdr:ext cx="2181225" cy="1028700"/>
    <xdr:pic>
      <xdr:nvPicPr>
        <xdr:cNvPr id="2" name="Picture 2" descr="IDC_72DPI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00025"/>
          <a:ext cx="2181225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47625</xdr:colOff>
      <xdr:row>1</xdr:row>
      <xdr:rowOff>0</xdr:rowOff>
    </xdr:from>
    <xdr:ext cx="1152525" cy="838200"/>
    <xdr:pic>
      <xdr:nvPicPr>
        <xdr:cNvPr id="3" name="Picture 3" descr="logo_openevidence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190500"/>
          <a:ext cx="11525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V116"/>
  <sheetViews>
    <sheetView zoomScale="70" zoomScaleNormal="70" workbookViewId="0">
      <selection activeCell="I21" sqref="I21"/>
    </sheetView>
  </sheetViews>
  <sheetFormatPr defaultRowHeight="15" x14ac:dyDescent="0.25"/>
  <cols>
    <col min="1" max="16384" width="9.140625" style="116"/>
  </cols>
  <sheetData>
    <row r="1" spans="1:126" ht="31.5" x14ac:dyDescent="0.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9"/>
      <c r="AE1" s="39"/>
      <c r="AF1" s="37"/>
      <c r="AG1" s="37"/>
      <c r="AH1" s="37"/>
      <c r="AI1" s="37"/>
      <c r="AJ1" s="37"/>
      <c r="AK1" s="39"/>
      <c r="AL1" s="39"/>
      <c r="AM1" s="37"/>
      <c r="AN1" s="37"/>
      <c r="AO1" s="37"/>
      <c r="AP1" s="37"/>
      <c r="AQ1" s="37"/>
      <c r="AR1" s="39"/>
      <c r="AS1" s="39"/>
      <c r="AT1" s="37"/>
      <c r="AU1" s="37"/>
      <c r="AV1" s="37"/>
      <c r="AW1" s="37"/>
      <c r="AX1" s="37"/>
      <c r="AY1" s="39"/>
      <c r="AZ1" s="39"/>
      <c r="BA1" s="37"/>
      <c r="BB1" s="37"/>
      <c r="BC1" s="37"/>
      <c r="BD1" s="37"/>
      <c r="BE1" s="37"/>
      <c r="BF1" s="39"/>
      <c r="BG1" s="39"/>
      <c r="BH1" s="37"/>
      <c r="BI1" s="37"/>
      <c r="BJ1" s="37"/>
      <c r="BK1" s="37"/>
      <c r="BL1" s="37"/>
      <c r="BM1" s="39"/>
      <c r="BN1" s="39"/>
      <c r="BO1" s="37"/>
      <c r="BP1" s="37"/>
      <c r="BQ1" s="37"/>
      <c r="BR1" s="37"/>
      <c r="BS1" s="37"/>
      <c r="BT1" s="39"/>
      <c r="BU1" s="39"/>
      <c r="BV1" s="37"/>
      <c r="BW1" s="37"/>
      <c r="BX1" s="37"/>
      <c r="BY1" s="37"/>
      <c r="BZ1" s="37"/>
      <c r="CA1" s="39"/>
      <c r="CB1" s="39"/>
      <c r="CC1" s="37"/>
      <c r="CD1" s="37"/>
      <c r="CE1" s="37"/>
      <c r="CF1" s="37"/>
      <c r="CG1" s="37"/>
      <c r="CH1" s="39"/>
      <c r="CI1" s="39"/>
      <c r="CJ1" s="37"/>
      <c r="CK1" s="37"/>
      <c r="CL1" s="37"/>
      <c r="CM1" s="37"/>
      <c r="CN1" s="37"/>
      <c r="CO1" s="39"/>
      <c r="CP1" s="39"/>
      <c r="CQ1" s="37"/>
      <c r="CR1" s="37"/>
      <c r="CS1" s="37"/>
      <c r="CT1" s="37"/>
      <c r="CU1" s="37"/>
      <c r="CV1" s="39"/>
      <c r="CW1" s="39"/>
      <c r="CX1" s="37"/>
      <c r="CY1" s="37"/>
      <c r="CZ1" s="37"/>
      <c r="DA1" s="37"/>
      <c r="DB1" s="37"/>
      <c r="DC1" s="39"/>
      <c r="DD1" s="39"/>
      <c r="DE1" s="37"/>
      <c r="DF1" s="37"/>
      <c r="DG1" s="37"/>
      <c r="DH1" s="37"/>
      <c r="DI1" s="37"/>
      <c r="DJ1" s="39"/>
      <c r="DK1" s="39"/>
      <c r="DL1" s="37"/>
      <c r="DM1" s="37"/>
      <c r="DN1" s="37"/>
      <c r="DO1" s="37"/>
      <c r="DP1" s="37"/>
      <c r="DQ1" s="39"/>
      <c r="DR1" s="39"/>
      <c r="DS1" s="37"/>
      <c r="DT1" s="37"/>
      <c r="DU1" s="37"/>
      <c r="DV1" s="37"/>
    </row>
    <row r="2" spans="1:126" ht="31.5" x14ac:dyDescent="0.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9"/>
      <c r="AE2" s="39"/>
      <c r="AF2" s="37"/>
      <c r="AG2" s="37"/>
      <c r="AH2" s="37"/>
      <c r="AI2" s="37"/>
      <c r="AJ2" s="37"/>
      <c r="AK2" s="39"/>
      <c r="AL2" s="39"/>
      <c r="AM2" s="37"/>
      <c r="AN2" s="37"/>
      <c r="AO2" s="37"/>
      <c r="AP2" s="37"/>
      <c r="AQ2" s="37"/>
      <c r="AR2" s="39"/>
      <c r="AS2" s="39"/>
      <c r="AT2" s="37"/>
      <c r="AU2" s="37"/>
      <c r="AV2" s="37"/>
      <c r="AW2" s="37"/>
      <c r="AX2" s="37"/>
      <c r="AY2" s="39"/>
      <c r="AZ2" s="39"/>
      <c r="BA2" s="37"/>
      <c r="BB2" s="37"/>
      <c r="BC2" s="37"/>
      <c r="BD2" s="37"/>
      <c r="BE2" s="37"/>
      <c r="BF2" s="39"/>
      <c r="BG2" s="39"/>
      <c r="BH2" s="37"/>
      <c r="BI2" s="37"/>
      <c r="BJ2" s="37"/>
      <c r="BK2" s="37"/>
      <c r="BL2" s="37"/>
      <c r="BM2" s="39"/>
      <c r="BN2" s="39"/>
      <c r="BO2" s="37"/>
      <c r="BP2" s="37"/>
      <c r="BQ2" s="37"/>
      <c r="BR2" s="37"/>
      <c r="BS2" s="37"/>
      <c r="BT2" s="39"/>
      <c r="BU2" s="39"/>
      <c r="BV2" s="37"/>
      <c r="BW2" s="37"/>
      <c r="BX2" s="37"/>
      <c r="BY2" s="37"/>
      <c r="BZ2" s="37"/>
      <c r="CA2" s="39"/>
      <c r="CB2" s="39"/>
      <c r="CC2" s="37"/>
      <c r="CD2" s="37"/>
      <c r="CE2" s="37"/>
      <c r="CF2" s="37"/>
      <c r="CG2" s="37"/>
      <c r="CH2" s="39"/>
      <c r="CI2" s="39"/>
      <c r="CJ2" s="37"/>
      <c r="CK2" s="37"/>
      <c r="CL2" s="37"/>
      <c r="CM2" s="37"/>
      <c r="CN2" s="37"/>
      <c r="CO2" s="39"/>
      <c r="CP2" s="39"/>
      <c r="CQ2" s="37"/>
      <c r="CR2" s="37"/>
      <c r="CS2" s="37"/>
      <c r="CT2" s="37"/>
      <c r="CU2" s="37"/>
      <c r="CV2" s="39"/>
      <c r="CW2" s="39"/>
      <c r="CX2" s="37"/>
      <c r="CY2" s="37"/>
      <c r="CZ2" s="37"/>
      <c r="DA2" s="37"/>
      <c r="DB2" s="37"/>
      <c r="DC2" s="39"/>
      <c r="DD2" s="39"/>
      <c r="DE2" s="37"/>
      <c r="DF2" s="37"/>
      <c r="DG2" s="37"/>
      <c r="DH2" s="37"/>
      <c r="DI2" s="37"/>
      <c r="DJ2" s="39"/>
      <c r="DK2" s="39"/>
      <c r="DL2" s="37"/>
      <c r="DM2" s="37"/>
      <c r="DN2" s="37"/>
      <c r="DO2" s="37"/>
      <c r="DP2" s="37"/>
      <c r="DQ2" s="39"/>
      <c r="DR2" s="39"/>
      <c r="DS2" s="37"/>
      <c r="DT2" s="37"/>
      <c r="DU2" s="37"/>
      <c r="DV2" s="37"/>
    </row>
    <row r="3" spans="1:126" ht="31.5" x14ac:dyDescent="0.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9"/>
      <c r="AE3" s="39"/>
      <c r="AF3" s="37"/>
      <c r="AG3" s="37"/>
      <c r="AH3" s="37"/>
      <c r="AI3" s="37"/>
      <c r="AJ3" s="37"/>
      <c r="AK3" s="39"/>
      <c r="AL3" s="39"/>
      <c r="AM3" s="37"/>
      <c r="AN3" s="37"/>
      <c r="AO3" s="37"/>
      <c r="AP3" s="37"/>
      <c r="AQ3" s="37"/>
      <c r="AR3" s="39"/>
      <c r="AS3" s="39"/>
      <c r="AT3" s="37"/>
      <c r="AU3" s="37"/>
      <c r="AV3" s="37"/>
      <c r="AW3" s="37"/>
      <c r="AX3" s="37"/>
      <c r="AY3" s="39"/>
      <c r="AZ3" s="39"/>
      <c r="BA3" s="37"/>
      <c r="BB3" s="37"/>
      <c r="BC3" s="37"/>
      <c r="BD3" s="37"/>
      <c r="BE3" s="37"/>
      <c r="BF3" s="39"/>
      <c r="BG3" s="39"/>
      <c r="BH3" s="37"/>
      <c r="BI3" s="37"/>
      <c r="BJ3" s="37"/>
      <c r="BK3" s="37"/>
      <c r="BL3" s="37"/>
      <c r="BM3" s="39"/>
      <c r="BN3" s="39"/>
      <c r="BO3" s="37"/>
      <c r="BP3" s="37"/>
      <c r="BQ3" s="37"/>
      <c r="BR3" s="37"/>
      <c r="BS3" s="37"/>
      <c r="BT3" s="39"/>
      <c r="BU3" s="39"/>
      <c r="BV3" s="37"/>
      <c r="BW3" s="37"/>
      <c r="BX3" s="37"/>
      <c r="BY3" s="37"/>
      <c r="BZ3" s="37"/>
      <c r="CA3" s="39"/>
      <c r="CB3" s="39"/>
      <c r="CC3" s="37"/>
      <c r="CD3" s="37"/>
      <c r="CE3" s="37"/>
      <c r="CF3" s="37"/>
      <c r="CG3" s="37"/>
      <c r="CH3" s="39"/>
      <c r="CI3" s="39"/>
      <c r="CJ3" s="37"/>
      <c r="CK3" s="37"/>
      <c r="CL3" s="37"/>
      <c r="CM3" s="37"/>
      <c r="CN3" s="37"/>
      <c r="CO3" s="39"/>
      <c r="CP3" s="39"/>
      <c r="CQ3" s="37"/>
      <c r="CR3" s="37"/>
      <c r="CS3" s="37"/>
      <c r="CT3" s="37"/>
      <c r="CU3" s="37"/>
      <c r="CV3" s="39"/>
      <c r="CW3" s="39"/>
      <c r="CX3" s="37"/>
      <c r="CY3" s="37"/>
      <c r="CZ3" s="37"/>
      <c r="DA3" s="37"/>
      <c r="DB3" s="37"/>
      <c r="DC3" s="39"/>
      <c r="DD3" s="39"/>
      <c r="DE3" s="37"/>
      <c r="DF3" s="37"/>
      <c r="DG3" s="37"/>
      <c r="DH3" s="37"/>
      <c r="DI3" s="37"/>
      <c r="DJ3" s="39"/>
      <c r="DK3" s="39"/>
      <c r="DL3" s="37"/>
      <c r="DM3" s="37"/>
      <c r="DN3" s="37"/>
      <c r="DO3" s="37"/>
      <c r="DP3" s="37"/>
      <c r="DQ3" s="39"/>
      <c r="DR3" s="39"/>
      <c r="DS3" s="37"/>
      <c r="DT3" s="37"/>
      <c r="DU3" s="37"/>
      <c r="DV3" s="37"/>
    </row>
    <row r="4" spans="1:126" ht="31.5" x14ac:dyDescent="0.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9"/>
      <c r="AE4" s="39"/>
      <c r="AF4" s="37"/>
      <c r="AG4" s="37"/>
      <c r="AH4" s="37"/>
      <c r="AI4" s="37"/>
      <c r="AJ4" s="37"/>
      <c r="AK4" s="39"/>
      <c r="AL4" s="39"/>
      <c r="AM4" s="37"/>
      <c r="AN4" s="37"/>
      <c r="AO4" s="37"/>
      <c r="AP4" s="37"/>
      <c r="AQ4" s="37"/>
      <c r="AR4" s="39"/>
      <c r="AS4" s="39"/>
      <c r="AT4" s="37"/>
      <c r="AU4" s="37"/>
      <c r="AV4" s="37"/>
      <c r="AW4" s="37"/>
      <c r="AX4" s="37"/>
      <c r="AY4" s="39"/>
      <c r="AZ4" s="39"/>
      <c r="BA4" s="37"/>
      <c r="BB4" s="37"/>
      <c r="BC4" s="37"/>
      <c r="BD4" s="37"/>
      <c r="BE4" s="37"/>
      <c r="BF4" s="39"/>
      <c r="BG4" s="39"/>
      <c r="BH4" s="37"/>
      <c r="BI4" s="37"/>
      <c r="BJ4" s="37"/>
      <c r="BK4" s="37"/>
      <c r="BL4" s="37"/>
      <c r="BM4" s="39"/>
      <c r="BN4" s="39"/>
      <c r="BO4" s="37"/>
      <c r="BP4" s="37"/>
      <c r="BQ4" s="37"/>
      <c r="BR4" s="37"/>
      <c r="BS4" s="37"/>
      <c r="BT4" s="39"/>
      <c r="BU4" s="39"/>
      <c r="BV4" s="37"/>
      <c r="BW4" s="37"/>
      <c r="BX4" s="37"/>
      <c r="BY4" s="37"/>
      <c r="BZ4" s="37"/>
      <c r="CA4" s="39"/>
      <c r="CB4" s="39"/>
      <c r="CC4" s="37"/>
      <c r="CD4" s="37"/>
      <c r="CE4" s="37"/>
      <c r="CF4" s="37"/>
      <c r="CG4" s="37"/>
      <c r="CH4" s="39"/>
      <c r="CI4" s="39"/>
      <c r="CJ4" s="37"/>
      <c r="CK4" s="37"/>
      <c r="CL4" s="37"/>
      <c r="CM4" s="37"/>
      <c r="CN4" s="37"/>
      <c r="CO4" s="39"/>
      <c r="CP4" s="39"/>
      <c r="CQ4" s="37"/>
      <c r="CR4" s="37"/>
      <c r="CS4" s="37"/>
      <c r="CT4" s="37"/>
      <c r="CU4" s="37"/>
      <c r="CV4" s="39"/>
      <c r="CW4" s="39"/>
      <c r="CX4" s="37"/>
      <c r="CY4" s="37"/>
      <c r="CZ4" s="37"/>
      <c r="DA4" s="37"/>
      <c r="DB4" s="37"/>
      <c r="DC4" s="39"/>
      <c r="DD4" s="39"/>
      <c r="DE4" s="37"/>
      <c r="DF4" s="37"/>
      <c r="DG4" s="37"/>
      <c r="DH4" s="37"/>
      <c r="DI4" s="37"/>
      <c r="DJ4" s="39"/>
      <c r="DK4" s="39"/>
      <c r="DL4" s="37"/>
      <c r="DM4" s="37"/>
      <c r="DN4" s="37"/>
      <c r="DO4" s="37"/>
      <c r="DP4" s="37"/>
      <c r="DQ4" s="39"/>
      <c r="DR4" s="39"/>
      <c r="DS4" s="37"/>
      <c r="DT4" s="37"/>
      <c r="DU4" s="37"/>
      <c r="DV4" s="37"/>
    </row>
    <row r="5" spans="1:126" ht="31.5" x14ac:dyDescent="0.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9"/>
      <c r="AE5" s="39"/>
      <c r="AF5" s="37"/>
      <c r="AG5" s="37"/>
      <c r="AH5" s="37"/>
      <c r="AI5" s="37"/>
      <c r="AJ5" s="37"/>
      <c r="AK5" s="39"/>
      <c r="AL5" s="39"/>
      <c r="AM5" s="37"/>
      <c r="AN5" s="37"/>
      <c r="AO5" s="37"/>
      <c r="AP5" s="37"/>
      <c r="AQ5" s="37"/>
      <c r="AR5" s="39"/>
      <c r="AS5" s="39"/>
      <c r="AT5" s="37"/>
      <c r="AU5" s="37"/>
      <c r="AV5" s="37"/>
      <c r="AW5" s="37"/>
      <c r="AX5" s="37"/>
      <c r="AY5" s="39"/>
      <c r="AZ5" s="39"/>
      <c r="BA5" s="37"/>
      <c r="BB5" s="37"/>
      <c r="BC5" s="37"/>
      <c r="BD5" s="37"/>
      <c r="BE5" s="37"/>
      <c r="BF5" s="39"/>
      <c r="BG5" s="39"/>
      <c r="BH5" s="37"/>
      <c r="BI5" s="37"/>
      <c r="BJ5" s="37"/>
      <c r="BK5" s="37"/>
      <c r="BL5" s="37"/>
      <c r="BM5" s="39"/>
      <c r="BN5" s="39"/>
      <c r="BO5" s="37"/>
      <c r="BP5" s="37"/>
      <c r="BQ5" s="37"/>
      <c r="BR5" s="37"/>
      <c r="BS5" s="37"/>
      <c r="BT5" s="39"/>
      <c r="BU5" s="39"/>
      <c r="BV5" s="37"/>
      <c r="BW5" s="37"/>
      <c r="BX5" s="37"/>
      <c r="BY5" s="37"/>
      <c r="BZ5" s="37"/>
      <c r="CA5" s="39"/>
      <c r="CB5" s="39"/>
      <c r="CC5" s="37"/>
      <c r="CD5" s="37"/>
      <c r="CE5" s="37"/>
      <c r="CF5" s="37"/>
      <c r="CG5" s="37"/>
      <c r="CH5" s="39"/>
      <c r="CI5" s="39"/>
      <c r="CJ5" s="37"/>
      <c r="CK5" s="37"/>
      <c r="CL5" s="37"/>
      <c r="CM5" s="37"/>
      <c r="CN5" s="37"/>
      <c r="CO5" s="39"/>
      <c r="CP5" s="39"/>
      <c r="CQ5" s="37"/>
      <c r="CR5" s="37"/>
      <c r="CS5" s="37"/>
      <c r="CT5" s="37"/>
      <c r="CU5" s="37"/>
      <c r="CV5" s="39"/>
      <c r="CW5" s="39"/>
      <c r="CX5" s="37"/>
      <c r="CY5" s="37"/>
      <c r="CZ5" s="37"/>
      <c r="DA5" s="37"/>
      <c r="DB5" s="37"/>
      <c r="DC5" s="39"/>
      <c r="DD5" s="39"/>
      <c r="DE5" s="37"/>
      <c r="DF5" s="37"/>
      <c r="DG5" s="37"/>
      <c r="DH5" s="37"/>
      <c r="DI5" s="37"/>
      <c r="DJ5" s="39"/>
      <c r="DK5" s="39"/>
      <c r="DL5" s="37"/>
      <c r="DM5" s="37"/>
      <c r="DN5" s="37"/>
      <c r="DO5" s="37"/>
      <c r="DP5" s="37"/>
      <c r="DQ5" s="39"/>
      <c r="DR5" s="39"/>
      <c r="DS5" s="37"/>
      <c r="DT5" s="37"/>
      <c r="DU5" s="37"/>
      <c r="DV5" s="37"/>
    </row>
    <row r="6" spans="1:126" ht="31.5" x14ac:dyDescent="0.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9"/>
      <c r="AE6" s="39"/>
      <c r="AF6" s="37"/>
      <c r="AG6" s="37"/>
      <c r="AH6" s="37"/>
      <c r="AI6" s="37"/>
      <c r="AJ6" s="37"/>
      <c r="AK6" s="39"/>
      <c r="AL6" s="39"/>
      <c r="AM6" s="37"/>
      <c r="AN6" s="37"/>
      <c r="AO6" s="37"/>
      <c r="AP6" s="37"/>
      <c r="AQ6" s="37"/>
      <c r="AR6" s="39"/>
      <c r="AS6" s="39"/>
      <c r="AT6" s="37"/>
      <c r="AU6" s="37"/>
      <c r="AV6" s="37"/>
      <c r="AW6" s="37"/>
      <c r="AX6" s="37"/>
      <c r="AY6" s="39"/>
      <c r="AZ6" s="39"/>
      <c r="BA6" s="37"/>
      <c r="BB6" s="37"/>
      <c r="BC6" s="37"/>
      <c r="BD6" s="37"/>
      <c r="BE6" s="37"/>
      <c r="BF6" s="39"/>
      <c r="BG6" s="39"/>
      <c r="BH6" s="37"/>
      <c r="BI6" s="37"/>
      <c r="BJ6" s="37"/>
      <c r="BK6" s="37"/>
      <c r="BL6" s="37"/>
      <c r="BM6" s="39"/>
      <c r="BN6" s="39"/>
      <c r="BO6" s="37"/>
      <c r="BP6" s="37"/>
      <c r="BQ6" s="37"/>
      <c r="BR6" s="37"/>
      <c r="BS6" s="37"/>
      <c r="BT6" s="39"/>
      <c r="BU6" s="39"/>
      <c r="BV6" s="37"/>
      <c r="BW6" s="37"/>
      <c r="BX6" s="37"/>
      <c r="BY6" s="37"/>
      <c r="BZ6" s="37"/>
      <c r="CA6" s="39"/>
      <c r="CB6" s="39"/>
      <c r="CC6" s="37"/>
      <c r="CD6" s="37"/>
      <c r="CE6" s="37"/>
      <c r="CF6" s="37"/>
      <c r="CG6" s="37"/>
      <c r="CH6" s="39"/>
      <c r="CI6" s="39"/>
      <c r="CJ6" s="37"/>
      <c r="CK6" s="37"/>
      <c r="CL6" s="37"/>
      <c r="CM6" s="37"/>
      <c r="CN6" s="37"/>
      <c r="CO6" s="39"/>
      <c r="CP6" s="39"/>
      <c r="CQ6" s="37"/>
      <c r="CR6" s="37"/>
      <c r="CS6" s="37"/>
      <c r="CT6" s="37"/>
      <c r="CU6" s="37"/>
      <c r="CV6" s="39"/>
      <c r="CW6" s="39"/>
      <c r="CX6" s="37"/>
      <c r="CY6" s="37"/>
      <c r="CZ6" s="37"/>
      <c r="DA6" s="37"/>
      <c r="DB6" s="37"/>
      <c r="DC6" s="39"/>
      <c r="DD6" s="39"/>
      <c r="DE6" s="37"/>
      <c r="DF6" s="37"/>
      <c r="DG6" s="37"/>
      <c r="DH6" s="37"/>
      <c r="DI6" s="37"/>
      <c r="DJ6" s="39"/>
      <c r="DK6" s="39"/>
      <c r="DL6" s="37"/>
      <c r="DM6" s="37"/>
      <c r="DN6" s="37"/>
      <c r="DO6" s="37"/>
      <c r="DP6" s="37"/>
      <c r="DQ6" s="39"/>
      <c r="DR6" s="39"/>
      <c r="DS6" s="37"/>
      <c r="DT6" s="37"/>
      <c r="DU6" s="37"/>
      <c r="DV6" s="37"/>
    </row>
    <row r="7" spans="1:126" ht="31.5" x14ac:dyDescent="0.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9"/>
      <c r="AE7" s="39"/>
      <c r="AF7" s="37"/>
      <c r="AG7" s="37"/>
      <c r="AH7" s="37"/>
      <c r="AI7" s="37"/>
      <c r="AJ7" s="37"/>
      <c r="AK7" s="39"/>
      <c r="AL7" s="39"/>
      <c r="AM7" s="37"/>
      <c r="AN7" s="37"/>
      <c r="AO7" s="37"/>
      <c r="AP7" s="37"/>
      <c r="AQ7" s="37"/>
      <c r="AR7" s="39"/>
      <c r="AS7" s="39"/>
      <c r="AT7" s="37"/>
      <c r="AU7" s="37"/>
      <c r="AV7" s="37"/>
      <c r="AW7" s="37"/>
      <c r="AX7" s="37"/>
      <c r="AY7" s="39"/>
      <c r="AZ7" s="39"/>
      <c r="BA7" s="37"/>
      <c r="BB7" s="37"/>
      <c r="BC7" s="37"/>
      <c r="BD7" s="37"/>
      <c r="BE7" s="37"/>
      <c r="BF7" s="39"/>
      <c r="BG7" s="39"/>
      <c r="BH7" s="37"/>
      <c r="BI7" s="37"/>
      <c r="BJ7" s="37"/>
      <c r="BK7" s="37"/>
      <c r="BL7" s="37"/>
      <c r="BM7" s="39"/>
      <c r="BN7" s="39"/>
      <c r="BO7" s="37"/>
      <c r="BP7" s="37"/>
      <c r="BQ7" s="37"/>
      <c r="BR7" s="37"/>
      <c r="BS7" s="37"/>
      <c r="BT7" s="39"/>
      <c r="BU7" s="39"/>
      <c r="BV7" s="37"/>
      <c r="BW7" s="37"/>
      <c r="BX7" s="37"/>
      <c r="BY7" s="37"/>
      <c r="BZ7" s="37"/>
      <c r="CA7" s="39"/>
      <c r="CB7" s="39"/>
      <c r="CC7" s="37"/>
      <c r="CD7" s="37"/>
      <c r="CE7" s="37"/>
      <c r="CF7" s="37"/>
      <c r="CG7" s="37"/>
      <c r="CH7" s="39"/>
      <c r="CI7" s="39"/>
      <c r="CJ7" s="37"/>
      <c r="CK7" s="37"/>
      <c r="CL7" s="37"/>
      <c r="CM7" s="37"/>
      <c r="CN7" s="37"/>
      <c r="CO7" s="39"/>
      <c r="CP7" s="39"/>
      <c r="CQ7" s="37"/>
      <c r="CR7" s="37"/>
      <c r="CS7" s="37"/>
      <c r="CT7" s="37"/>
      <c r="CU7" s="37"/>
      <c r="CV7" s="39"/>
      <c r="CW7" s="39"/>
      <c r="CX7" s="37"/>
      <c r="CY7" s="37"/>
      <c r="CZ7" s="37"/>
      <c r="DA7" s="37"/>
      <c r="DB7" s="37"/>
      <c r="DC7" s="39"/>
      <c r="DD7" s="39"/>
      <c r="DE7" s="37"/>
      <c r="DF7" s="37"/>
      <c r="DG7" s="37"/>
      <c r="DH7" s="37"/>
      <c r="DI7" s="37"/>
      <c r="DJ7" s="39"/>
      <c r="DK7" s="39"/>
      <c r="DL7" s="37"/>
      <c r="DM7" s="37"/>
      <c r="DN7" s="37"/>
      <c r="DO7" s="37"/>
      <c r="DP7" s="37"/>
      <c r="DQ7" s="39"/>
      <c r="DR7" s="39"/>
      <c r="DS7" s="37"/>
      <c r="DT7" s="37"/>
      <c r="DU7" s="37"/>
      <c r="DV7" s="37"/>
    </row>
    <row r="8" spans="1:126" x14ac:dyDescent="0.2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</row>
    <row r="9" spans="1:126" ht="31.5" x14ac:dyDescent="0.5">
      <c r="A9" s="40" t="s">
        <v>151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</row>
    <row r="10" spans="1:126" ht="31.5" x14ac:dyDescent="0.5">
      <c r="A10" s="40" t="s">
        <v>150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9"/>
      <c r="AE10" s="39"/>
      <c r="AF10" s="37"/>
      <c r="AG10" s="37"/>
      <c r="AH10" s="37"/>
      <c r="AI10" s="37"/>
      <c r="AJ10" s="37"/>
      <c r="AK10" s="39"/>
      <c r="AL10" s="39"/>
      <c r="AM10" s="37"/>
      <c r="AN10" s="37"/>
      <c r="AO10" s="37"/>
      <c r="AP10" s="37"/>
      <c r="AQ10" s="37"/>
      <c r="AR10" s="39"/>
      <c r="AS10" s="39"/>
      <c r="AT10" s="37"/>
      <c r="AU10" s="37"/>
      <c r="AV10" s="37"/>
      <c r="AW10" s="37"/>
      <c r="AX10" s="37"/>
      <c r="AY10" s="39"/>
      <c r="AZ10" s="39"/>
      <c r="BA10" s="37"/>
      <c r="BB10" s="37"/>
      <c r="BC10" s="37"/>
      <c r="BD10" s="37"/>
      <c r="BE10" s="37"/>
      <c r="BF10" s="39"/>
      <c r="BG10" s="39"/>
      <c r="BH10" s="37"/>
      <c r="BI10" s="37"/>
      <c r="BJ10" s="37"/>
      <c r="BK10" s="37"/>
      <c r="BL10" s="37"/>
      <c r="BM10" s="39"/>
      <c r="BN10" s="39"/>
      <c r="BO10" s="37"/>
      <c r="BP10" s="37"/>
      <c r="BQ10" s="37"/>
      <c r="BR10" s="37"/>
      <c r="BS10" s="37"/>
      <c r="BT10" s="39"/>
      <c r="BU10" s="39"/>
      <c r="BV10" s="37"/>
      <c r="BW10" s="37"/>
      <c r="BX10" s="37"/>
      <c r="BY10" s="37"/>
      <c r="BZ10" s="37"/>
      <c r="CA10" s="39"/>
      <c r="CB10" s="39"/>
      <c r="CC10" s="37"/>
      <c r="CD10" s="37"/>
      <c r="CE10" s="37"/>
      <c r="CF10" s="37"/>
      <c r="CG10" s="37"/>
      <c r="CH10" s="39"/>
      <c r="CI10" s="39"/>
      <c r="CJ10" s="37"/>
      <c r="CK10" s="37"/>
      <c r="CL10" s="37"/>
      <c r="CM10" s="37"/>
      <c r="CN10" s="37"/>
      <c r="CO10" s="39"/>
      <c r="CP10" s="39"/>
      <c r="CQ10" s="37"/>
      <c r="CR10" s="37"/>
      <c r="CS10" s="37"/>
      <c r="CT10" s="37"/>
      <c r="CU10" s="37"/>
      <c r="CV10" s="39"/>
      <c r="CW10" s="39"/>
      <c r="CX10" s="37"/>
      <c r="CY10" s="37"/>
      <c r="CZ10" s="37"/>
      <c r="DA10" s="37"/>
      <c r="DB10" s="37"/>
      <c r="DC10" s="39"/>
      <c r="DD10" s="39"/>
      <c r="DE10" s="37"/>
      <c r="DF10" s="37"/>
      <c r="DG10" s="37"/>
      <c r="DH10" s="37"/>
      <c r="DI10" s="37"/>
      <c r="DJ10" s="39"/>
      <c r="DK10" s="39"/>
      <c r="DL10" s="37"/>
      <c r="DM10" s="37"/>
      <c r="DN10" s="37"/>
      <c r="DO10" s="37"/>
      <c r="DP10" s="37"/>
      <c r="DQ10" s="39"/>
      <c r="DR10" s="39"/>
      <c r="DS10" s="37"/>
      <c r="DT10" s="37"/>
      <c r="DU10" s="37"/>
      <c r="DV10" s="37"/>
    </row>
    <row r="11" spans="1:126" ht="31.5" x14ac:dyDescent="0.5">
      <c r="A11" s="40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9"/>
      <c r="AE11" s="39"/>
      <c r="AF11" s="37"/>
      <c r="AG11" s="37"/>
      <c r="AH11" s="37"/>
      <c r="AI11" s="37"/>
      <c r="AJ11" s="37"/>
      <c r="AK11" s="39"/>
      <c r="AL11" s="39"/>
      <c r="AM11" s="37"/>
      <c r="AN11" s="37"/>
      <c r="AO11" s="37"/>
      <c r="AP11" s="37"/>
      <c r="AQ11" s="37"/>
      <c r="AR11" s="39"/>
      <c r="AS11" s="39"/>
      <c r="AT11" s="37"/>
      <c r="AU11" s="37"/>
      <c r="AV11" s="37"/>
      <c r="AW11" s="37"/>
      <c r="AX11" s="37"/>
      <c r="AY11" s="39"/>
      <c r="AZ11" s="39"/>
      <c r="BA11" s="37"/>
      <c r="BB11" s="37"/>
      <c r="BC11" s="37"/>
      <c r="BD11" s="37"/>
      <c r="BE11" s="37"/>
      <c r="BF11" s="39"/>
      <c r="BG11" s="39"/>
      <c r="BH11" s="37"/>
      <c r="BI11" s="37"/>
      <c r="BJ11" s="37"/>
      <c r="BK11" s="37"/>
      <c r="BL11" s="37"/>
      <c r="BM11" s="39"/>
      <c r="BN11" s="39"/>
      <c r="BO11" s="37"/>
      <c r="BP11" s="37"/>
      <c r="BQ11" s="37"/>
      <c r="BR11" s="37"/>
      <c r="BS11" s="37"/>
      <c r="BT11" s="39"/>
      <c r="BU11" s="39"/>
      <c r="BV11" s="37"/>
      <c r="BW11" s="37"/>
      <c r="BX11" s="37"/>
      <c r="BY11" s="37"/>
      <c r="BZ11" s="37"/>
      <c r="CA11" s="39"/>
      <c r="CB11" s="39"/>
      <c r="CC11" s="37"/>
      <c r="CD11" s="37"/>
      <c r="CE11" s="37"/>
      <c r="CF11" s="37"/>
      <c r="CG11" s="37"/>
      <c r="CH11" s="39"/>
      <c r="CI11" s="39"/>
      <c r="CJ11" s="37"/>
      <c r="CK11" s="37"/>
      <c r="CL11" s="37"/>
      <c r="CM11" s="37"/>
      <c r="CN11" s="37"/>
      <c r="CO11" s="39"/>
      <c r="CP11" s="39"/>
      <c r="CQ11" s="37"/>
      <c r="CR11" s="37"/>
      <c r="CS11" s="37"/>
      <c r="CT11" s="37"/>
      <c r="CU11" s="37"/>
      <c r="CV11" s="39"/>
      <c r="CW11" s="39"/>
      <c r="CX11" s="37"/>
      <c r="CY11" s="37"/>
      <c r="CZ11" s="37"/>
      <c r="DA11" s="37"/>
      <c r="DB11" s="37"/>
      <c r="DC11" s="39"/>
      <c r="DD11" s="39"/>
      <c r="DE11" s="37"/>
      <c r="DF11" s="37"/>
      <c r="DG11" s="37"/>
      <c r="DH11" s="37"/>
      <c r="DI11" s="37"/>
      <c r="DJ11" s="39"/>
      <c r="DK11" s="39"/>
      <c r="DL11" s="37"/>
      <c r="DM11" s="37"/>
      <c r="DN11" s="37"/>
      <c r="DO11" s="37"/>
      <c r="DP11" s="37"/>
      <c r="DQ11" s="39"/>
      <c r="DR11" s="39"/>
      <c r="DS11" s="37"/>
      <c r="DT11" s="37"/>
      <c r="DU11" s="37"/>
      <c r="DV11" s="37"/>
    </row>
    <row r="12" spans="1:126" ht="31.5" x14ac:dyDescent="0.5">
      <c r="A12" s="40" t="s">
        <v>240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9"/>
      <c r="AE12" s="39"/>
      <c r="AF12" s="37"/>
      <c r="AG12" s="37"/>
      <c r="AH12" s="37"/>
      <c r="AI12" s="37"/>
      <c r="AJ12" s="37"/>
      <c r="AK12" s="39"/>
      <c r="AL12" s="39"/>
      <c r="AM12" s="37"/>
      <c r="AN12" s="37"/>
      <c r="AO12" s="37"/>
      <c r="AP12" s="37"/>
      <c r="AQ12" s="37"/>
      <c r="AR12" s="39"/>
      <c r="AS12" s="39"/>
      <c r="AT12" s="37"/>
      <c r="AU12" s="37"/>
      <c r="AV12" s="37"/>
      <c r="AW12" s="37"/>
      <c r="AX12" s="37"/>
      <c r="AY12" s="39"/>
      <c r="AZ12" s="39"/>
      <c r="BA12" s="37"/>
      <c r="BB12" s="37"/>
      <c r="BC12" s="37"/>
      <c r="BD12" s="37"/>
      <c r="BE12" s="37"/>
      <c r="BF12" s="39"/>
      <c r="BG12" s="39"/>
      <c r="BH12" s="37"/>
      <c r="BI12" s="37"/>
      <c r="BJ12" s="37"/>
      <c r="BK12" s="37"/>
      <c r="BL12" s="37"/>
      <c r="BM12" s="39"/>
      <c r="BN12" s="39"/>
      <c r="BO12" s="37"/>
      <c r="BP12" s="37"/>
      <c r="BQ12" s="37"/>
      <c r="BR12" s="37"/>
      <c r="BS12" s="37"/>
      <c r="BT12" s="39"/>
      <c r="BU12" s="39"/>
      <c r="BV12" s="37"/>
      <c r="BW12" s="37"/>
      <c r="BX12" s="37"/>
      <c r="BY12" s="37"/>
      <c r="BZ12" s="37"/>
      <c r="CA12" s="39"/>
      <c r="CB12" s="39"/>
      <c r="CC12" s="37"/>
      <c r="CD12" s="37"/>
      <c r="CE12" s="37"/>
      <c r="CF12" s="37"/>
      <c r="CG12" s="37"/>
      <c r="CH12" s="39"/>
      <c r="CI12" s="39"/>
      <c r="CJ12" s="37"/>
      <c r="CK12" s="37"/>
      <c r="CL12" s="37"/>
      <c r="CM12" s="37"/>
      <c r="CN12" s="37"/>
      <c r="CO12" s="39"/>
      <c r="CP12" s="39"/>
      <c r="CQ12" s="37"/>
      <c r="CR12" s="37"/>
      <c r="CS12" s="37"/>
      <c r="CT12" s="37"/>
      <c r="CU12" s="37"/>
      <c r="CV12" s="39"/>
      <c r="CW12" s="39"/>
      <c r="CX12" s="37"/>
      <c r="CY12" s="37"/>
      <c r="CZ12" s="37"/>
      <c r="DA12" s="37"/>
      <c r="DB12" s="37"/>
      <c r="DC12" s="39"/>
      <c r="DD12" s="39"/>
      <c r="DE12" s="37"/>
      <c r="DF12" s="37"/>
      <c r="DG12" s="37"/>
      <c r="DH12" s="37"/>
      <c r="DI12" s="37"/>
      <c r="DJ12" s="39"/>
      <c r="DK12" s="39"/>
      <c r="DL12" s="37"/>
      <c r="DM12" s="37"/>
      <c r="DN12" s="37"/>
      <c r="DO12" s="37"/>
      <c r="DP12" s="37"/>
      <c r="DQ12" s="39"/>
      <c r="DR12" s="39"/>
      <c r="DS12" s="37"/>
      <c r="DT12" s="37"/>
      <c r="DU12" s="37"/>
      <c r="DV12" s="37"/>
    </row>
    <row r="13" spans="1:126" ht="31.5" x14ac:dyDescent="0.5">
      <c r="A13" s="40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9"/>
      <c r="AE13" s="39"/>
      <c r="AF13" s="37"/>
      <c r="AG13" s="37"/>
      <c r="AH13" s="37"/>
      <c r="AI13" s="37"/>
      <c r="AJ13" s="37"/>
      <c r="AK13" s="39"/>
      <c r="AL13" s="39"/>
      <c r="AM13" s="37"/>
      <c r="AN13" s="37"/>
      <c r="AO13" s="37"/>
      <c r="AP13" s="37"/>
      <c r="AQ13" s="37"/>
      <c r="AR13" s="39"/>
      <c r="AS13" s="39"/>
      <c r="AT13" s="37"/>
      <c r="AU13" s="37"/>
      <c r="AV13" s="37"/>
      <c r="AW13" s="37"/>
      <c r="AX13" s="37"/>
      <c r="AY13" s="39"/>
      <c r="AZ13" s="39"/>
      <c r="BA13" s="37"/>
      <c r="BB13" s="37"/>
      <c r="BC13" s="37"/>
      <c r="BD13" s="37"/>
      <c r="BE13" s="37"/>
      <c r="BF13" s="39"/>
      <c r="BG13" s="39"/>
      <c r="BH13" s="37"/>
      <c r="BI13" s="37"/>
      <c r="BJ13" s="37"/>
      <c r="BK13" s="37"/>
      <c r="BL13" s="37"/>
      <c r="BM13" s="39"/>
      <c r="BN13" s="39"/>
      <c r="BO13" s="37"/>
      <c r="BP13" s="37"/>
      <c r="BQ13" s="37"/>
      <c r="BR13" s="37"/>
      <c r="BS13" s="37"/>
      <c r="BT13" s="39"/>
      <c r="BU13" s="39"/>
      <c r="BV13" s="37"/>
      <c r="BW13" s="37"/>
      <c r="BX13" s="37"/>
      <c r="BY13" s="37"/>
      <c r="BZ13" s="37"/>
      <c r="CA13" s="39"/>
      <c r="CB13" s="39"/>
      <c r="CC13" s="37"/>
      <c r="CD13" s="37"/>
      <c r="CE13" s="37"/>
      <c r="CF13" s="37"/>
      <c r="CG13" s="37"/>
      <c r="CH13" s="39"/>
      <c r="CI13" s="39"/>
      <c r="CJ13" s="37"/>
      <c r="CK13" s="37"/>
      <c r="CL13" s="37"/>
      <c r="CM13" s="37"/>
      <c r="CN13" s="37"/>
      <c r="CO13" s="39"/>
      <c r="CP13" s="39"/>
      <c r="CQ13" s="37"/>
      <c r="CR13" s="37"/>
      <c r="CS13" s="37"/>
      <c r="CT13" s="37"/>
      <c r="CU13" s="37"/>
      <c r="CV13" s="39"/>
      <c r="CW13" s="39"/>
      <c r="CX13" s="37"/>
      <c r="CY13" s="37"/>
      <c r="CZ13" s="37"/>
      <c r="DA13" s="37"/>
      <c r="DB13" s="37"/>
      <c r="DC13" s="39"/>
      <c r="DD13" s="39"/>
      <c r="DE13" s="37"/>
      <c r="DF13" s="37"/>
      <c r="DG13" s="37"/>
      <c r="DH13" s="37"/>
      <c r="DI13" s="37"/>
      <c r="DJ13" s="39"/>
      <c r="DK13" s="39"/>
      <c r="DL13" s="37"/>
      <c r="DM13" s="37"/>
      <c r="DN13" s="37"/>
      <c r="DO13" s="37"/>
      <c r="DP13" s="37"/>
      <c r="DQ13" s="39"/>
      <c r="DR13" s="39"/>
      <c r="DS13" s="37"/>
      <c r="DT13" s="37"/>
      <c r="DU13" s="37"/>
      <c r="DV13" s="37"/>
    </row>
    <row r="14" spans="1:126" ht="31.5" x14ac:dyDescent="0.5">
      <c r="A14" s="40" t="s">
        <v>152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9"/>
      <c r="AE14" s="39"/>
      <c r="AF14" s="37"/>
      <c r="AG14" s="37"/>
      <c r="AH14" s="37"/>
      <c r="AI14" s="37"/>
      <c r="AJ14" s="37"/>
      <c r="AK14" s="39"/>
      <c r="AL14" s="39"/>
      <c r="AM14" s="37"/>
      <c r="AN14" s="37"/>
      <c r="AO14" s="37"/>
      <c r="AP14" s="37"/>
      <c r="AQ14" s="37"/>
      <c r="AR14" s="39"/>
      <c r="AS14" s="39"/>
      <c r="AT14" s="37"/>
      <c r="AU14" s="37"/>
      <c r="AV14" s="37"/>
      <c r="AW14" s="37"/>
      <c r="AX14" s="37"/>
      <c r="AY14" s="39"/>
      <c r="AZ14" s="39"/>
      <c r="BA14" s="37"/>
      <c r="BB14" s="37"/>
      <c r="BC14" s="37"/>
      <c r="BD14" s="37"/>
      <c r="BE14" s="37"/>
      <c r="BF14" s="39"/>
      <c r="BG14" s="39"/>
      <c r="BH14" s="37"/>
      <c r="BI14" s="37"/>
      <c r="BJ14" s="37"/>
      <c r="BK14" s="37"/>
      <c r="BL14" s="37"/>
      <c r="BM14" s="39"/>
      <c r="BN14" s="39"/>
      <c r="BO14" s="37"/>
      <c r="BP14" s="37"/>
      <c r="BQ14" s="37"/>
      <c r="BR14" s="37"/>
      <c r="BS14" s="37"/>
      <c r="BT14" s="39"/>
      <c r="BU14" s="39"/>
      <c r="BV14" s="37"/>
      <c r="BW14" s="37"/>
      <c r="BX14" s="37"/>
      <c r="BY14" s="37"/>
      <c r="BZ14" s="37"/>
      <c r="CA14" s="39"/>
      <c r="CB14" s="39"/>
      <c r="CC14" s="37"/>
      <c r="CD14" s="37"/>
      <c r="CE14" s="37"/>
      <c r="CF14" s="37"/>
      <c r="CG14" s="37"/>
      <c r="CH14" s="39"/>
      <c r="CI14" s="39"/>
      <c r="CJ14" s="37"/>
      <c r="CK14" s="37"/>
      <c r="CL14" s="37"/>
      <c r="CM14" s="37"/>
      <c r="CN14" s="37"/>
      <c r="CO14" s="39"/>
      <c r="CP14" s="39"/>
      <c r="CQ14" s="37"/>
      <c r="CR14" s="37"/>
      <c r="CS14" s="37"/>
      <c r="CT14" s="37"/>
      <c r="CU14" s="37"/>
      <c r="CV14" s="39"/>
      <c r="CW14" s="39"/>
      <c r="CX14" s="37"/>
      <c r="CY14" s="37"/>
      <c r="CZ14" s="37"/>
      <c r="DA14" s="37"/>
      <c r="DB14" s="37"/>
      <c r="DC14" s="39"/>
      <c r="DD14" s="39"/>
      <c r="DE14" s="37"/>
      <c r="DF14" s="37"/>
      <c r="DG14" s="37"/>
      <c r="DH14" s="37"/>
      <c r="DI14" s="37"/>
      <c r="DJ14" s="39"/>
      <c r="DK14" s="39"/>
      <c r="DL14" s="37"/>
      <c r="DM14" s="37"/>
      <c r="DN14" s="37"/>
      <c r="DO14" s="37"/>
      <c r="DP14" s="37"/>
      <c r="DQ14" s="39"/>
      <c r="DR14" s="39"/>
      <c r="DS14" s="37"/>
      <c r="DT14" s="37"/>
      <c r="DU14" s="37"/>
      <c r="DV14" s="37"/>
    </row>
    <row r="15" spans="1:126" ht="6.75" customHeight="1" x14ac:dyDescent="0.5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9"/>
      <c r="AE15" s="39"/>
      <c r="AF15" s="37"/>
      <c r="AG15" s="37"/>
      <c r="AH15" s="37"/>
      <c r="AI15" s="37"/>
      <c r="AJ15" s="37"/>
      <c r="AK15" s="39"/>
      <c r="AL15" s="39"/>
      <c r="AM15" s="37"/>
      <c r="AN15" s="37"/>
      <c r="AO15" s="37"/>
      <c r="AP15" s="37"/>
      <c r="AQ15" s="37"/>
      <c r="AR15" s="39"/>
      <c r="AS15" s="39"/>
      <c r="AT15" s="37"/>
      <c r="AU15" s="37"/>
      <c r="AV15" s="37"/>
      <c r="AW15" s="37"/>
      <c r="AX15" s="37"/>
      <c r="AY15" s="39"/>
      <c r="AZ15" s="39"/>
      <c r="BA15" s="37"/>
      <c r="BB15" s="37"/>
      <c r="BC15" s="37"/>
      <c r="BD15" s="37"/>
      <c r="BE15" s="37"/>
      <c r="BF15" s="39"/>
      <c r="BG15" s="39"/>
      <c r="BH15" s="37"/>
      <c r="BI15" s="37"/>
      <c r="BJ15" s="37"/>
      <c r="BK15" s="37"/>
      <c r="BL15" s="37"/>
      <c r="BM15" s="39"/>
      <c r="BN15" s="39"/>
      <c r="BO15" s="37"/>
      <c r="BP15" s="37"/>
      <c r="BQ15" s="37"/>
      <c r="BR15" s="37"/>
      <c r="BS15" s="37"/>
      <c r="BT15" s="39"/>
      <c r="BU15" s="39"/>
      <c r="BV15" s="37"/>
      <c r="BW15" s="37"/>
      <c r="BX15" s="37"/>
      <c r="BY15" s="37"/>
      <c r="BZ15" s="37"/>
      <c r="CA15" s="39"/>
      <c r="CB15" s="39"/>
      <c r="CC15" s="37"/>
      <c r="CD15" s="37"/>
      <c r="CE15" s="37"/>
      <c r="CF15" s="37"/>
      <c r="CG15" s="37"/>
      <c r="CH15" s="39"/>
      <c r="CI15" s="39"/>
      <c r="CJ15" s="37"/>
      <c r="CK15" s="37"/>
      <c r="CL15" s="37"/>
      <c r="CM15" s="37"/>
      <c r="CN15" s="37"/>
      <c r="CO15" s="39"/>
      <c r="CP15" s="39"/>
      <c r="CQ15" s="37"/>
      <c r="CR15" s="37"/>
      <c r="CS15" s="37"/>
      <c r="CT15" s="37"/>
      <c r="CU15" s="37"/>
      <c r="CV15" s="39"/>
      <c r="CW15" s="39"/>
      <c r="CX15" s="37"/>
      <c r="CY15" s="37"/>
      <c r="CZ15" s="37"/>
      <c r="DA15" s="37"/>
      <c r="DB15" s="37"/>
      <c r="DC15" s="39"/>
      <c r="DD15" s="39"/>
      <c r="DE15" s="37"/>
      <c r="DF15" s="37"/>
      <c r="DG15" s="37"/>
      <c r="DH15" s="37"/>
      <c r="DI15" s="37"/>
      <c r="DJ15" s="39"/>
      <c r="DK15" s="39"/>
      <c r="DL15" s="37"/>
      <c r="DM15" s="37"/>
      <c r="DN15" s="37"/>
      <c r="DO15" s="37"/>
      <c r="DP15" s="37"/>
      <c r="DQ15" s="39"/>
      <c r="DR15" s="39"/>
      <c r="DS15" s="37"/>
      <c r="DT15" s="37"/>
      <c r="DU15" s="37"/>
      <c r="DV15" s="37"/>
    </row>
    <row r="16" spans="1:126" ht="31.5" x14ac:dyDescent="0.5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9"/>
      <c r="AE16" s="39"/>
      <c r="AF16" s="37"/>
      <c r="AG16" s="37"/>
      <c r="AH16" s="37"/>
      <c r="AI16" s="37"/>
      <c r="AJ16" s="37"/>
      <c r="AK16" s="39"/>
      <c r="AL16" s="39"/>
      <c r="AM16" s="37"/>
      <c r="AN16" s="37"/>
      <c r="AO16" s="37"/>
      <c r="AP16" s="37"/>
      <c r="AQ16" s="37"/>
      <c r="AR16" s="39"/>
      <c r="AS16" s="39"/>
      <c r="AT16" s="37"/>
      <c r="AU16" s="37"/>
      <c r="AV16" s="37"/>
      <c r="AW16" s="37"/>
      <c r="AX16" s="37"/>
      <c r="AY16" s="39"/>
      <c r="AZ16" s="39"/>
      <c r="BA16" s="37"/>
      <c r="BB16" s="37"/>
      <c r="BC16" s="37"/>
      <c r="BD16" s="37"/>
      <c r="BE16" s="37"/>
      <c r="BF16" s="39"/>
      <c r="BG16" s="39"/>
      <c r="BH16" s="37"/>
      <c r="BI16" s="37"/>
      <c r="BJ16" s="37"/>
      <c r="BK16" s="37"/>
      <c r="BL16" s="37"/>
      <c r="BM16" s="39"/>
      <c r="BN16" s="39"/>
      <c r="BO16" s="37"/>
      <c r="BP16" s="37"/>
      <c r="BQ16" s="37"/>
      <c r="BR16" s="37"/>
      <c r="BS16" s="37"/>
      <c r="BT16" s="39"/>
      <c r="BU16" s="39"/>
      <c r="BV16" s="37"/>
      <c r="BW16" s="37"/>
      <c r="BX16" s="37"/>
      <c r="BY16" s="37"/>
      <c r="BZ16" s="37"/>
      <c r="CA16" s="39"/>
      <c r="CB16" s="39"/>
      <c r="CC16" s="37"/>
      <c r="CD16" s="37"/>
      <c r="CE16" s="37"/>
      <c r="CF16" s="37"/>
      <c r="CG16" s="37"/>
      <c r="CH16" s="39"/>
      <c r="CI16" s="39"/>
      <c r="CJ16" s="37"/>
      <c r="CK16" s="37"/>
      <c r="CL16" s="37"/>
      <c r="CM16" s="37"/>
      <c r="CN16" s="37"/>
      <c r="CO16" s="39"/>
      <c r="CP16" s="39"/>
      <c r="CQ16" s="37"/>
      <c r="CR16" s="37"/>
      <c r="CS16" s="37"/>
      <c r="CT16" s="37"/>
      <c r="CU16" s="37"/>
      <c r="CV16" s="39"/>
      <c r="CW16" s="39"/>
      <c r="CX16" s="37"/>
      <c r="CY16" s="37"/>
      <c r="CZ16" s="37"/>
      <c r="DA16" s="37"/>
      <c r="DB16" s="37"/>
      <c r="DC16" s="39"/>
      <c r="DD16" s="39"/>
      <c r="DE16" s="37"/>
      <c r="DF16" s="37"/>
      <c r="DG16" s="37"/>
      <c r="DH16" s="37"/>
      <c r="DI16" s="37"/>
      <c r="DJ16" s="39"/>
      <c r="DK16" s="39"/>
      <c r="DL16" s="37"/>
      <c r="DM16" s="37"/>
      <c r="DN16" s="37"/>
      <c r="DO16" s="37"/>
      <c r="DP16" s="37"/>
      <c r="DQ16" s="39"/>
      <c r="DR16" s="39"/>
      <c r="DS16" s="37"/>
      <c r="DT16" s="37"/>
      <c r="DU16" s="37"/>
      <c r="DV16" s="37"/>
    </row>
    <row r="17" spans="1:126" ht="31.5" x14ac:dyDescent="0.5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37"/>
      <c r="DQ17" s="37"/>
      <c r="DR17" s="37"/>
      <c r="DS17" s="37"/>
      <c r="DT17" s="37"/>
      <c r="DU17" s="37"/>
      <c r="DV17" s="37"/>
    </row>
    <row r="18" spans="1:126" ht="31.5" x14ac:dyDescent="0.5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</row>
    <row r="19" spans="1:126" ht="31.5" x14ac:dyDescent="0.5">
      <c r="A19" s="38" t="s">
        <v>429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9"/>
      <c r="AE19" s="39"/>
      <c r="AF19" s="37"/>
      <c r="AG19" s="37"/>
      <c r="AH19" s="37"/>
      <c r="AI19" s="37"/>
      <c r="AJ19" s="37"/>
      <c r="AK19" s="39"/>
      <c r="AL19" s="39"/>
      <c r="AM19" s="37"/>
      <c r="AN19" s="37"/>
      <c r="AO19" s="37"/>
      <c r="AP19" s="37"/>
      <c r="AQ19" s="37"/>
      <c r="AR19" s="39"/>
      <c r="AS19" s="39"/>
      <c r="AT19" s="37"/>
      <c r="AU19" s="37"/>
      <c r="AV19" s="37"/>
      <c r="AW19" s="37"/>
      <c r="AX19" s="37"/>
      <c r="AY19" s="39"/>
      <c r="AZ19" s="39"/>
      <c r="BA19" s="37"/>
      <c r="BB19" s="37"/>
      <c r="BC19" s="37"/>
      <c r="BD19" s="37"/>
      <c r="BE19" s="37"/>
      <c r="BF19" s="39"/>
      <c r="BG19" s="39"/>
      <c r="BH19" s="37"/>
      <c r="BI19" s="37"/>
      <c r="BJ19" s="37"/>
      <c r="BK19" s="37"/>
      <c r="BL19" s="37"/>
      <c r="BM19" s="39"/>
      <c r="BN19" s="39"/>
      <c r="BO19" s="37"/>
      <c r="BP19" s="37"/>
      <c r="BQ19" s="37"/>
      <c r="BR19" s="37"/>
      <c r="BS19" s="37"/>
      <c r="BT19" s="39"/>
      <c r="BU19" s="39"/>
      <c r="BV19" s="37"/>
      <c r="BW19" s="37"/>
      <c r="BX19" s="37"/>
      <c r="BY19" s="37"/>
      <c r="BZ19" s="37"/>
      <c r="CA19" s="39"/>
      <c r="CB19" s="39"/>
      <c r="CC19" s="37"/>
      <c r="CD19" s="37"/>
      <c r="CE19" s="37"/>
      <c r="CF19" s="37"/>
      <c r="CG19" s="37"/>
      <c r="CH19" s="39"/>
      <c r="CI19" s="39"/>
      <c r="CJ19" s="37"/>
      <c r="CK19" s="37"/>
      <c r="CL19" s="37"/>
      <c r="CM19" s="37"/>
      <c r="CN19" s="37"/>
      <c r="CO19" s="39"/>
      <c r="CP19" s="39"/>
      <c r="CQ19" s="37"/>
      <c r="CR19" s="37"/>
      <c r="CS19" s="37"/>
      <c r="CT19" s="37"/>
      <c r="CU19" s="37"/>
      <c r="CV19" s="39"/>
      <c r="CW19" s="39"/>
      <c r="CX19" s="37"/>
      <c r="CY19" s="37"/>
      <c r="CZ19" s="37"/>
      <c r="DA19" s="37"/>
      <c r="DB19" s="37"/>
      <c r="DC19" s="39"/>
      <c r="DD19" s="39"/>
      <c r="DE19" s="37"/>
      <c r="DF19" s="37"/>
      <c r="DG19" s="37"/>
      <c r="DH19" s="37"/>
      <c r="DI19" s="37"/>
      <c r="DJ19" s="39"/>
      <c r="DK19" s="39"/>
      <c r="DL19" s="37"/>
      <c r="DM19" s="37"/>
      <c r="DN19" s="37"/>
      <c r="DO19" s="37"/>
      <c r="DP19" s="37"/>
      <c r="DQ19" s="39"/>
      <c r="DR19" s="39"/>
      <c r="DS19" s="37"/>
      <c r="DT19" s="37"/>
      <c r="DU19" s="37"/>
      <c r="DV19" s="37"/>
    </row>
    <row r="20" spans="1:126" ht="31.5" x14ac:dyDescent="0.5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9"/>
      <c r="AE20" s="39"/>
      <c r="AF20" s="37"/>
      <c r="AG20" s="37"/>
      <c r="AH20" s="37"/>
      <c r="AI20" s="37"/>
      <c r="AJ20" s="37"/>
      <c r="AK20" s="39"/>
      <c r="AL20" s="39"/>
      <c r="AM20" s="37"/>
      <c r="AN20" s="37"/>
      <c r="AO20" s="37"/>
      <c r="AP20" s="37"/>
      <c r="AQ20" s="37"/>
      <c r="AR20" s="39"/>
      <c r="AS20" s="39"/>
      <c r="AT20" s="37"/>
      <c r="AU20" s="37"/>
      <c r="AV20" s="37"/>
      <c r="AW20" s="37"/>
      <c r="AX20" s="37"/>
      <c r="AY20" s="39"/>
      <c r="AZ20" s="39"/>
      <c r="BA20" s="37"/>
      <c r="BB20" s="37"/>
      <c r="BC20" s="37"/>
      <c r="BD20" s="37"/>
      <c r="BE20" s="37"/>
      <c r="BF20" s="39"/>
      <c r="BG20" s="39"/>
      <c r="BH20" s="37"/>
      <c r="BI20" s="37"/>
      <c r="BJ20" s="37"/>
      <c r="BK20" s="37"/>
      <c r="BL20" s="37"/>
      <c r="BM20" s="39"/>
      <c r="BN20" s="39"/>
      <c r="BO20" s="37"/>
      <c r="BP20" s="37"/>
      <c r="BQ20" s="37"/>
      <c r="BR20" s="37"/>
      <c r="BS20" s="37"/>
      <c r="BT20" s="39"/>
      <c r="BU20" s="39"/>
      <c r="BV20" s="37"/>
      <c r="BW20" s="37"/>
      <c r="BX20" s="37"/>
      <c r="BY20" s="37"/>
      <c r="BZ20" s="37"/>
      <c r="CA20" s="39"/>
      <c r="CB20" s="39"/>
      <c r="CC20" s="37"/>
      <c r="CD20" s="37"/>
      <c r="CE20" s="37"/>
      <c r="CF20" s="37"/>
      <c r="CG20" s="37"/>
      <c r="CH20" s="39"/>
      <c r="CI20" s="39"/>
      <c r="CJ20" s="37"/>
      <c r="CK20" s="37"/>
      <c r="CL20" s="37"/>
      <c r="CM20" s="37"/>
      <c r="CN20" s="37"/>
      <c r="CO20" s="39"/>
      <c r="CP20" s="39"/>
      <c r="CQ20" s="37"/>
      <c r="CR20" s="37"/>
      <c r="CS20" s="37"/>
      <c r="CT20" s="37"/>
      <c r="CU20" s="37"/>
      <c r="CV20" s="39"/>
      <c r="CW20" s="39"/>
      <c r="CX20" s="37"/>
      <c r="CY20" s="37"/>
      <c r="CZ20" s="37"/>
      <c r="DA20" s="37"/>
      <c r="DB20" s="37"/>
      <c r="DC20" s="39"/>
      <c r="DD20" s="39"/>
      <c r="DE20" s="37"/>
      <c r="DF20" s="37"/>
      <c r="DG20" s="37"/>
      <c r="DH20" s="37"/>
      <c r="DI20" s="37"/>
      <c r="DJ20" s="39"/>
      <c r="DK20" s="39"/>
      <c r="DL20" s="37"/>
      <c r="DM20" s="37"/>
      <c r="DN20" s="37"/>
      <c r="DO20" s="37"/>
      <c r="DP20" s="37"/>
      <c r="DQ20" s="39"/>
      <c r="DR20" s="39"/>
      <c r="DS20" s="37"/>
      <c r="DT20" s="37"/>
      <c r="DU20" s="37"/>
      <c r="DV20" s="37"/>
    </row>
    <row r="21" spans="1:126" ht="31.5" x14ac:dyDescent="0.5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9"/>
      <c r="AE21" s="39"/>
      <c r="AF21" s="37"/>
      <c r="AG21" s="37"/>
      <c r="AH21" s="37"/>
      <c r="AI21" s="37"/>
      <c r="AJ21" s="37"/>
      <c r="AK21" s="39"/>
      <c r="AL21" s="39"/>
      <c r="AM21" s="37"/>
      <c r="AN21" s="37"/>
      <c r="AO21" s="37"/>
      <c r="AP21" s="37"/>
      <c r="AQ21" s="37"/>
      <c r="AR21" s="39"/>
      <c r="AS21" s="39"/>
      <c r="AT21" s="37"/>
      <c r="AU21" s="37"/>
      <c r="AV21" s="37"/>
      <c r="AW21" s="37"/>
      <c r="AX21" s="37"/>
      <c r="AY21" s="39"/>
      <c r="AZ21" s="39"/>
      <c r="BA21" s="37"/>
      <c r="BB21" s="37"/>
      <c r="BC21" s="37"/>
      <c r="BD21" s="37"/>
      <c r="BE21" s="37"/>
      <c r="BF21" s="39"/>
      <c r="BG21" s="39"/>
      <c r="BH21" s="37"/>
      <c r="BI21" s="37"/>
      <c r="BJ21" s="37"/>
      <c r="BK21" s="37"/>
      <c r="BL21" s="37"/>
      <c r="BM21" s="39"/>
      <c r="BN21" s="39"/>
      <c r="BO21" s="37"/>
      <c r="BP21" s="37"/>
      <c r="BQ21" s="37"/>
      <c r="BR21" s="37"/>
      <c r="BS21" s="37"/>
      <c r="BT21" s="39"/>
      <c r="BU21" s="39"/>
      <c r="BV21" s="37"/>
      <c r="BW21" s="37"/>
      <c r="BX21" s="37"/>
      <c r="BY21" s="37"/>
      <c r="BZ21" s="37"/>
      <c r="CA21" s="39"/>
      <c r="CB21" s="39"/>
      <c r="CC21" s="37"/>
      <c r="CD21" s="37"/>
      <c r="CE21" s="37"/>
      <c r="CF21" s="37"/>
      <c r="CG21" s="37"/>
      <c r="CH21" s="39"/>
      <c r="CI21" s="39"/>
      <c r="CJ21" s="37"/>
      <c r="CK21" s="37"/>
      <c r="CL21" s="37"/>
      <c r="CM21" s="37"/>
      <c r="CN21" s="37"/>
      <c r="CO21" s="39"/>
      <c r="CP21" s="39"/>
      <c r="CQ21" s="37"/>
      <c r="CR21" s="37"/>
      <c r="CS21" s="37"/>
      <c r="CT21" s="37"/>
      <c r="CU21" s="37"/>
      <c r="CV21" s="39"/>
      <c r="CW21" s="39"/>
      <c r="CX21" s="37"/>
      <c r="CY21" s="37"/>
      <c r="CZ21" s="37"/>
      <c r="DA21" s="37"/>
      <c r="DB21" s="37"/>
      <c r="DC21" s="39"/>
      <c r="DD21" s="39"/>
      <c r="DE21" s="37"/>
      <c r="DF21" s="37"/>
      <c r="DG21" s="37"/>
      <c r="DH21" s="37"/>
      <c r="DI21" s="37"/>
      <c r="DJ21" s="39"/>
      <c r="DK21" s="39"/>
      <c r="DL21" s="37"/>
      <c r="DM21" s="37"/>
      <c r="DN21" s="37"/>
      <c r="DO21" s="37"/>
      <c r="DP21" s="37"/>
      <c r="DQ21" s="39"/>
      <c r="DR21" s="39"/>
      <c r="DS21" s="37"/>
      <c r="DT21" s="37"/>
      <c r="DU21" s="37"/>
      <c r="DV21" s="37"/>
    </row>
    <row r="22" spans="1:126" ht="31.5" x14ac:dyDescent="0.5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9"/>
      <c r="AE22" s="39"/>
      <c r="AF22" s="37"/>
      <c r="AG22" s="37"/>
      <c r="AH22" s="37"/>
      <c r="AI22" s="37"/>
      <c r="AJ22" s="37"/>
      <c r="AK22" s="39"/>
      <c r="AL22" s="39"/>
      <c r="AM22" s="37"/>
      <c r="AN22" s="37"/>
      <c r="AO22" s="37"/>
      <c r="AP22" s="37"/>
      <c r="AQ22" s="37"/>
      <c r="AR22" s="39"/>
      <c r="AS22" s="39"/>
      <c r="AT22" s="37"/>
      <c r="AU22" s="37"/>
      <c r="AV22" s="37"/>
      <c r="AW22" s="37"/>
      <c r="AX22" s="37"/>
      <c r="AY22" s="39"/>
      <c r="AZ22" s="39"/>
      <c r="BA22" s="37"/>
      <c r="BB22" s="37"/>
      <c r="BC22" s="37"/>
      <c r="BD22" s="37"/>
      <c r="BE22" s="37"/>
      <c r="BF22" s="39"/>
      <c r="BG22" s="39"/>
      <c r="BH22" s="37"/>
      <c r="BI22" s="37"/>
      <c r="BJ22" s="37"/>
      <c r="BK22" s="37"/>
      <c r="BL22" s="37"/>
      <c r="BM22" s="39"/>
      <c r="BN22" s="39"/>
      <c r="BO22" s="37"/>
      <c r="BP22" s="37"/>
      <c r="BQ22" s="37"/>
      <c r="BR22" s="37"/>
      <c r="BS22" s="37"/>
      <c r="BT22" s="39"/>
      <c r="BU22" s="39"/>
      <c r="BV22" s="37"/>
      <c r="BW22" s="37"/>
      <c r="BX22" s="37"/>
      <c r="BY22" s="37"/>
      <c r="BZ22" s="37"/>
      <c r="CA22" s="39"/>
      <c r="CB22" s="39"/>
      <c r="CC22" s="37"/>
      <c r="CD22" s="37"/>
      <c r="CE22" s="37"/>
      <c r="CF22" s="37"/>
      <c r="CG22" s="37"/>
      <c r="CH22" s="39"/>
      <c r="CI22" s="39"/>
      <c r="CJ22" s="37"/>
      <c r="CK22" s="37"/>
      <c r="CL22" s="37"/>
      <c r="CM22" s="37"/>
      <c r="CN22" s="37"/>
      <c r="CO22" s="39"/>
      <c r="CP22" s="39"/>
      <c r="CQ22" s="37"/>
      <c r="CR22" s="37"/>
      <c r="CS22" s="37"/>
      <c r="CT22" s="37"/>
      <c r="CU22" s="37"/>
      <c r="CV22" s="39"/>
      <c r="CW22" s="39"/>
      <c r="CX22" s="37"/>
      <c r="CY22" s="37"/>
      <c r="CZ22" s="37"/>
      <c r="DA22" s="37"/>
      <c r="DB22" s="37"/>
      <c r="DC22" s="39"/>
      <c r="DD22" s="39"/>
      <c r="DE22" s="37"/>
      <c r="DF22" s="37"/>
      <c r="DG22" s="37"/>
      <c r="DH22" s="37"/>
      <c r="DI22" s="37"/>
      <c r="DJ22" s="39"/>
      <c r="DK22" s="39"/>
      <c r="DL22" s="37"/>
      <c r="DM22" s="37"/>
      <c r="DN22" s="37"/>
      <c r="DO22" s="37"/>
      <c r="DP22" s="37"/>
      <c r="DQ22" s="39"/>
      <c r="DR22" s="39"/>
      <c r="DS22" s="37"/>
      <c r="DT22" s="37"/>
      <c r="DU22" s="37"/>
      <c r="DV22" s="37"/>
    </row>
    <row r="23" spans="1:126" ht="31.5" x14ac:dyDescent="0.5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9"/>
      <c r="AE23" s="39"/>
      <c r="AF23" s="37"/>
      <c r="AG23" s="37"/>
      <c r="AH23" s="37"/>
      <c r="AI23" s="37"/>
      <c r="AJ23" s="37"/>
      <c r="AK23" s="39"/>
      <c r="AL23" s="39"/>
      <c r="AM23" s="37"/>
      <c r="AN23" s="37"/>
      <c r="AO23" s="37"/>
      <c r="AP23" s="37"/>
      <c r="AQ23" s="37"/>
      <c r="AR23" s="39"/>
      <c r="AS23" s="39"/>
      <c r="AT23" s="37"/>
      <c r="AU23" s="37"/>
      <c r="AV23" s="37"/>
      <c r="AW23" s="37"/>
      <c r="AX23" s="37"/>
      <c r="AY23" s="39"/>
      <c r="AZ23" s="39"/>
      <c r="BA23" s="37"/>
      <c r="BB23" s="37"/>
      <c r="BC23" s="37"/>
      <c r="BD23" s="37"/>
      <c r="BE23" s="37"/>
      <c r="BF23" s="39"/>
      <c r="BG23" s="39"/>
      <c r="BH23" s="37"/>
      <c r="BI23" s="37"/>
      <c r="BJ23" s="37"/>
      <c r="BK23" s="37"/>
      <c r="BL23" s="37"/>
      <c r="BM23" s="39"/>
      <c r="BN23" s="39"/>
      <c r="BO23" s="37"/>
      <c r="BP23" s="37"/>
      <c r="BQ23" s="37"/>
      <c r="BR23" s="37"/>
      <c r="BS23" s="37"/>
      <c r="BT23" s="39"/>
      <c r="BU23" s="39"/>
      <c r="BV23" s="37"/>
      <c r="BW23" s="37"/>
      <c r="BX23" s="37"/>
      <c r="BY23" s="37"/>
      <c r="BZ23" s="37"/>
      <c r="CA23" s="39"/>
      <c r="CB23" s="39"/>
      <c r="CC23" s="37"/>
      <c r="CD23" s="37"/>
      <c r="CE23" s="37"/>
      <c r="CF23" s="37"/>
      <c r="CG23" s="37"/>
      <c r="CH23" s="39"/>
      <c r="CI23" s="39"/>
      <c r="CJ23" s="37"/>
      <c r="CK23" s="37"/>
      <c r="CL23" s="37"/>
      <c r="CM23" s="37"/>
      <c r="CN23" s="37"/>
      <c r="CO23" s="39"/>
      <c r="CP23" s="39"/>
      <c r="CQ23" s="37"/>
      <c r="CR23" s="37"/>
      <c r="CS23" s="37"/>
      <c r="CT23" s="37"/>
      <c r="CU23" s="37"/>
      <c r="CV23" s="39"/>
      <c r="CW23" s="39"/>
      <c r="CX23" s="37"/>
      <c r="CY23" s="37"/>
      <c r="CZ23" s="37"/>
      <c r="DA23" s="37"/>
      <c r="DB23" s="37"/>
      <c r="DC23" s="39"/>
      <c r="DD23" s="39"/>
      <c r="DE23" s="37"/>
      <c r="DF23" s="37"/>
      <c r="DG23" s="37"/>
      <c r="DH23" s="37"/>
      <c r="DI23" s="37"/>
      <c r="DJ23" s="39"/>
      <c r="DK23" s="39"/>
      <c r="DL23" s="37"/>
      <c r="DM23" s="37"/>
      <c r="DN23" s="37"/>
      <c r="DO23" s="37"/>
      <c r="DP23" s="37"/>
      <c r="DQ23" s="39"/>
      <c r="DR23" s="39"/>
      <c r="DS23" s="37"/>
      <c r="DT23" s="37"/>
      <c r="DU23" s="37"/>
      <c r="DV23" s="37"/>
    </row>
    <row r="24" spans="1:126" ht="31.5" x14ac:dyDescent="0.5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9"/>
      <c r="AE24" s="39"/>
      <c r="AF24" s="37"/>
      <c r="AG24" s="37"/>
      <c r="AH24" s="37"/>
      <c r="AI24" s="37"/>
      <c r="AJ24" s="37"/>
      <c r="AK24" s="39"/>
      <c r="AL24" s="39"/>
      <c r="AM24" s="37"/>
      <c r="AN24" s="37"/>
      <c r="AO24" s="37"/>
      <c r="AP24" s="37"/>
      <c r="AQ24" s="37"/>
      <c r="AR24" s="39"/>
      <c r="AS24" s="39"/>
      <c r="AT24" s="37"/>
      <c r="AU24" s="37"/>
      <c r="AV24" s="37"/>
      <c r="AW24" s="37"/>
      <c r="AX24" s="37"/>
      <c r="AY24" s="39"/>
      <c r="AZ24" s="39"/>
      <c r="BA24" s="37"/>
      <c r="BB24" s="37"/>
      <c r="BC24" s="37"/>
      <c r="BD24" s="37"/>
      <c r="BE24" s="37"/>
      <c r="BF24" s="39"/>
      <c r="BG24" s="39"/>
      <c r="BH24" s="37"/>
      <c r="BI24" s="37"/>
      <c r="BJ24" s="37"/>
      <c r="BK24" s="37"/>
      <c r="BL24" s="37"/>
      <c r="BM24" s="39"/>
      <c r="BN24" s="39"/>
      <c r="BO24" s="37"/>
      <c r="BP24" s="37"/>
      <c r="BQ24" s="37"/>
      <c r="BR24" s="37"/>
      <c r="BS24" s="37"/>
      <c r="BT24" s="39"/>
      <c r="BU24" s="39"/>
      <c r="BV24" s="37"/>
      <c r="BW24" s="37"/>
      <c r="BX24" s="37"/>
      <c r="BY24" s="37"/>
      <c r="BZ24" s="37"/>
      <c r="CA24" s="39"/>
      <c r="CB24" s="39"/>
      <c r="CC24" s="37"/>
      <c r="CD24" s="37"/>
      <c r="CE24" s="37"/>
      <c r="CF24" s="37"/>
      <c r="CG24" s="37"/>
      <c r="CH24" s="39"/>
      <c r="CI24" s="39"/>
      <c r="CJ24" s="37"/>
      <c r="CK24" s="37"/>
      <c r="CL24" s="37"/>
      <c r="CM24" s="37"/>
      <c r="CN24" s="37"/>
      <c r="CO24" s="39"/>
      <c r="CP24" s="39"/>
      <c r="CQ24" s="37"/>
      <c r="CR24" s="37"/>
      <c r="CS24" s="37"/>
      <c r="CT24" s="37"/>
      <c r="CU24" s="37"/>
      <c r="CV24" s="39"/>
      <c r="CW24" s="39"/>
      <c r="CX24" s="37"/>
      <c r="CY24" s="37"/>
      <c r="CZ24" s="37"/>
      <c r="DA24" s="37"/>
      <c r="DB24" s="37"/>
      <c r="DC24" s="39"/>
      <c r="DD24" s="39"/>
      <c r="DE24" s="37"/>
      <c r="DF24" s="37"/>
      <c r="DG24" s="37"/>
      <c r="DH24" s="37"/>
      <c r="DI24" s="37"/>
      <c r="DJ24" s="39"/>
      <c r="DK24" s="39"/>
      <c r="DL24" s="37"/>
      <c r="DM24" s="37"/>
      <c r="DN24" s="37"/>
      <c r="DO24" s="37"/>
      <c r="DP24" s="37"/>
      <c r="DQ24" s="39"/>
      <c r="DR24" s="39"/>
      <c r="DS24" s="37"/>
      <c r="DT24" s="37"/>
      <c r="DU24" s="37"/>
      <c r="DV24" s="37"/>
    </row>
    <row r="25" spans="1:126" ht="31.5" x14ac:dyDescent="0.5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9"/>
      <c r="AE25" s="39"/>
      <c r="AF25" s="37"/>
      <c r="AG25" s="37"/>
      <c r="AH25" s="37"/>
      <c r="AI25" s="37"/>
      <c r="AJ25" s="37"/>
      <c r="AK25" s="39"/>
      <c r="AL25" s="39"/>
      <c r="AM25" s="37"/>
      <c r="AN25" s="37"/>
      <c r="AO25" s="37"/>
      <c r="AP25" s="37"/>
      <c r="AQ25" s="37"/>
      <c r="AR25" s="39"/>
      <c r="AS25" s="39"/>
      <c r="AT25" s="37"/>
      <c r="AU25" s="37"/>
      <c r="AV25" s="37"/>
      <c r="AW25" s="37"/>
      <c r="AX25" s="37"/>
      <c r="AY25" s="39"/>
      <c r="AZ25" s="39"/>
      <c r="BA25" s="37"/>
      <c r="BB25" s="37"/>
      <c r="BC25" s="37"/>
      <c r="BD25" s="37"/>
      <c r="BE25" s="37"/>
      <c r="BF25" s="39"/>
      <c r="BG25" s="39"/>
      <c r="BH25" s="37"/>
      <c r="BI25" s="37"/>
      <c r="BJ25" s="37"/>
      <c r="BK25" s="37"/>
      <c r="BL25" s="37"/>
      <c r="BM25" s="39"/>
      <c r="BN25" s="39"/>
      <c r="BO25" s="37"/>
      <c r="BP25" s="37"/>
      <c r="BQ25" s="37"/>
      <c r="BR25" s="37"/>
      <c r="BS25" s="37"/>
      <c r="BT25" s="39"/>
      <c r="BU25" s="39"/>
      <c r="BV25" s="37"/>
      <c r="BW25" s="37"/>
      <c r="BX25" s="37"/>
      <c r="BY25" s="37"/>
      <c r="BZ25" s="37"/>
      <c r="CA25" s="39"/>
      <c r="CB25" s="39"/>
      <c r="CC25" s="37"/>
      <c r="CD25" s="37"/>
      <c r="CE25" s="37"/>
      <c r="CF25" s="37"/>
      <c r="CG25" s="37"/>
      <c r="CH25" s="39"/>
      <c r="CI25" s="39"/>
      <c r="CJ25" s="37"/>
      <c r="CK25" s="37"/>
      <c r="CL25" s="37"/>
      <c r="CM25" s="37"/>
      <c r="CN25" s="37"/>
      <c r="CO25" s="39"/>
      <c r="CP25" s="39"/>
      <c r="CQ25" s="37"/>
      <c r="CR25" s="37"/>
      <c r="CS25" s="37"/>
      <c r="CT25" s="37"/>
      <c r="CU25" s="37"/>
      <c r="CV25" s="39"/>
      <c r="CW25" s="39"/>
      <c r="CX25" s="37"/>
      <c r="CY25" s="37"/>
      <c r="CZ25" s="37"/>
      <c r="DA25" s="37"/>
      <c r="DB25" s="37"/>
      <c r="DC25" s="39"/>
      <c r="DD25" s="39"/>
      <c r="DE25" s="37"/>
      <c r="DF25" s="37"/>
      <c r="DG25" s="37"/>
      <c r="DH25" s="37"/>
      <c r="DI25" s="37"/>
      <c r="DJ25" s="39"/>
      <c r="DK25" s="39"/>
      <c r="DL25" s="37"/>
      <c r="DM25" s="37"/>
      <c r="DN25" s="37"/>
      <c r="DO25" s="37"/>
      <c r="DP25" s="37"/>
      <c r="DQ25" s="39"/>
      <c r="DR25" s="39"/>
      <c r="DS25" s="37"/>
      <c r="DT25" s="37"/>
      <c r="DU25" s="37"/>
      <c r="DV25" s="37"/>
    </row>
    <row r="26" spans="1:126" x14ac:dyDescent="0.25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37"/>
      <c r="DQ26" s="37"/>
      <c r="DR26" s="37"/>
      <c r="DS26" s="37"/>
      <c r="DT26" s="37"/>
      <c r="DU26" s="37"/>
      <c r="DV26" s="37"/>
    </row>
    <row r="27" spans="1:126" x14ac:dyDescent="0.25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</row>
    <row r="28" spans="1:126" ht="31.5" x14ac:dyDescent="0.5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543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9"/>
      <c r="AE28" s="39"/>
      <c r="AF28" s="37"/>
      <c r="AG28" s="37"/>
      <c r="AH28" s="37"/>
      <c r="AI28" s="37"/>
      <c r="AJ28" s="37"/>
      <c r="AK28" s="39"/>
      <c r="AL28" s="39"/>
      <c r="AM28" s="37"/>
      <c r="AN28" s="37"/>
      <c r="AO28" s="37"/>
      <c r="AP28" s="37"/>
      <c r="AQ28" s="37"/>
      <c r="AR28" s="39"/>
      <c r="AS28" s="39"/>
      <c r="AT28" s="37"/>
      <c r="AU28" s="37"/>
      <c r="AV28" s="37"/>
      <c r="AW28" s="37"/>
      <c r="AX28" s="37"/>
      <c r="AY28" s="39"/>
      <c r="AZ28" s="39"/>
      <c r="BA28" s="37"/>
      <c r="BB28" s="37"/>
      <c r="BC28" s="37"/>
      <c r="BD28" s="37"/>
      <c r="BE28" s="37"/>
      <c r="BF28" s="39"/>
      <c r="BG28" s="39"/>
      <c r="BH28" s="37"/>
      <c r="BI28" s="37"/>
      <c r="BJ28" s="37"/>
      <c r="BK28" s="37"/>
      <c r="BL28" s="37"/>
      <c r="BM28" s="39"/>
      <c r="BN28" s="39"/>
      <c r="BO28" s="37"/>
      <c r="BP28" s="37"/>
      <c r="BQ28" s="37"/>
      <c r="BR28" s="37"/>
      <c r="BS28" s="37"/>
      <c r="BT28" s="39"/>
      <c r="BU28" s="39"/>
      <c r="BV28" s="37"/>
      <c r="BW28" s="37"/>
      <c r="BX28" s="37"/>
      <c r="BY28" s="37"/>
      <c r="BZ28" s="37"/>
      <c r="CA28" s="39"/>
      <c r="CB28" s="39"/>
      <c r="CC28" s="37"/>
      <c r="CD28" s="37"/>
      <c r="CE28" s="37"/>
      <c r="CF28" s="37"/>
      <c r="CG28" s="37"/>
      <c r="CH28" s="39"/>
      <c r="CI28" s="39"/>
      <c r="CJ28" s="37"/>
      <c r="CK28" s="37"/>
      <c r="CL28" s="37"/>
      <c r="CM28" s="37"/>
      <c r="CN28" s="37"/>
      <c r="CO28" s="39"/>
      <c r="CP28" s="39"/>
      <c r="CQ28" s="37"/>
      <c r="CR28" s="37"/>
      <c r="CS28" s="37"/>
      <c r="CT28" s="37"/>
      <c r="CU28" s="37"/>
      <c r="CV28" s="39"/>
      <c r="CW28" s="39"/>
      <c r="CX28" s="37"/>
      <c r="CY28" s="37"/>
      <c r="CZ28" s="37"/>
      <c r="DA28" s="37"/>
      <c r="DB28" s="37"/>
      <c r="DC28" s="39"/>
      <c r="DD28" s="39"/>
      <c r="DE28" s="37"/>
      <c r="DF28" s="37"/>
      <c r="DG28" s="37"/>
      <c r="DH28" s="37"/>
      <c r="DI28" s="37"/>
      <c r="DJ28" s="39"/>
      <c r="DK28" s="39"/>
      <c r="DL28" s="37"/>
      <c r="DM28" s="37"/>
      <c r="DN28" s="37"/>
      <c r="DO28" s="37"/>
      <c r="DP28" s="37"/>
      <c r="DQ28" s="39"/>
      <c r="DR28" s="39"/>
      <c r="DS28" s="37"/>
      <c r="DT28" s="37"/>
      <c r="DU28" s="37"/>
      <c r="DV28" s="37"/>
    </row>
    <row r="29" spans="1:126" ht="31.5" x14ac:dyDescent="0.5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9"/>
      <c r="AE29" s="39"/>
      <c r="AF29" s="37"/>
      <c r="AG29" s="37"/>
      <c r="AH29" s="37"/>
      <c r="AI29" s="37"/>
      <c r="AJ29" s="37"/>
      <c r="AK29" s="39"/>
      <c r="AL29" s="39"/>
      <c r="AM29" s="37"/>
      <c r="AN29" s="37"/>
      <c r="AO29" s="37"/>
      <c r="AP29" s="37"/>
      <c r="AQ29" s="37"/>
      <c r="AR29" s="39"/>
      <c r="AS29" s="39"/>
      <c r="AT29" s="37"/>
      <c r="AU29" s="37"/>
      <c r="AV29" s="37"/>
      <c r="AW29" s="37"/>
      <c r="AX29" s="37"/>
      <c r="AY29" s="39"/>
      <c r="AZ29" s="39"/>
      <c r="BA29" s="37"/>
      <c r="BB29" s="37"/>
      <c r="BC29" s="37"/>
      <c r="BD29" s="37"/>
      <c r="BE29" s="37"/>
      <c r="BF29" s="39"/>
      <c r="BG29" s="39"/>
      <c r="BH29" s="37"/>
      <c r="BI29" s="37"/>
      <c r="BJ29" s="37"/>
      <c r="BK29" s="37"/>
      <c r="BL29" s="37"/>
      <c r="BM29" s="39"/>
      <c r="BN29" s="39"/>
      <c r="BO29" s="37"/>
      <c r="BP29" s="37"/>
      <c r="BQ29" s="37"/>
      <c r="BR29" s="37"/>
      <c r="BS29" s="37"/>
      <c r="BT29" s="39"/>
      <c r="BU29" s="39"/>
      <c r="BV29" s="37"/>
      <c r="BW29" s="37"/>
      <c r="BX29" s="37"/>
      <c r="BY29" s="37"/>
      <c r="BZ29" s="37"/>
      <c r="CA29" s="39"/>
      <c r="CB29" s="39"/>
      <c r="CC29" s="37"/>
      <c r="CD29" s="37"/>
      <c r="CE29" s="37"/>
      <c r="CF29" s="37"/>
      <c r="CG29" s="37"/>
      <c r="CH29" s="39"/>
      <c r="CI29" s="39"/>
      <c r="CJ29" s="37"/>
      <c r="CK29" s="37"/>
      <c r="CL29" s="37"/>
      <c r="CM29" s="37"/>
      <c r="CN29" s="37"/>
      <c r="CO29" s="39"/>
      <c r="CP29" s="39"/>
      <c r="CQ29" s="37"/>
      <c r="CR29" s="37"/>
      <c r="CS29" s="37"/>
      <c r="CT29" s="37"/>
      <c r="CU29" s="37"/>
      <c r="CV29" s="39"/>
      <c r="CW29" s="39"/>
      <c r="CX29" s="37"/>
      <c r="CY29" s="37"/>
      <c r="CZ29" s="37"/>
      <c r="DA29" s="37"/>
      <c r="DB29" s="37"/>
      <c r="DC29" s="39"/>
      <c r="DD29" s="39"/>
      <c r="DE29" s="37"/>
      <c r="DF29" s="37"/>
      <c r="DG29" s="37"/>
      <c r="DH29" s="37"/>
      <c r="DI29" s="37"/>
      <c r="DJ29" s="39"/>
      <c r="DK29" s="39"/>
      <c r="DL29" s="37"/>
      <c r="DM29" s="37"/>
      <c r="DN29" s="37"/>
      <c r="DO29" s="37"/>
      <c r="DP29" s="37"/>
      <c r="DQ29" s="39"/>
      <c r="DR29" s="39"/>
      <c r="DS29" s="37"/>
      <c r="DT29" s="37"/>
      <c r="DU29" s="37"/>
      <c r="DV29" s="37"/>
    </row>
    <row r="30" spans="1:126" ht="31.5" x14ac:dyDescent="0.5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9"/>
      <c r="AE30" s="39"/>
      <c r="AF30" s="37"/>
      <c r="AG30" s="37"/>
      <c r="AH30" s="37"/>
      <c r="AI30" s="37"/>
      <c r="AJ30" s="37"/>
      <c r="AK30" s="39"/>
      <c r="AL30" s="39"/>
      <c r="AM30" s="37"/>
      <c r="AN30" s="37"/>
      <c r="AO30" s="37"/>
      <c r="AP30" s="37"/>
      <c r="AQ30" s="37"/>
      <c r="AR30" s="39"/>
      <c r="AS30" s="39"/>
      <c r="AT30" s="37"/>
      <c r="AU30" s="37"/>
      <c r="AV30" s="37"/>
      <c r="AW30" s="37"/>
      <c r="AX30" s="37"/>
      <c r="AY30" s="39"/>
      <c r="AZ30" s="39"/>
      <c r="BA30" s="37"/>
      <c r="BB30" s="37"/>
      <c r="BC30" s="37"/>
      <c r="BD30" s="37"/>
      <c r="BE30" s="37"/>
      <c r="BF30" s="39"/>
      <c r="BG30" s="39"/>
      <c r="BH30" s="37"/>
      <c r="BI30" s="37"/>
      <c r="BJ30" s="37"/>
      <c r="BK30" s="37"/>
      <c r="BL30" s="37"/>
      <c r="BM30" s="39"/>
      <c r="BN30" s="39"/>
      <c r="BO30" s="37"/>
      <c r="BP30" s="37"/>
      <c r="BQ30" s="37"/>
      <c r="BR30" s="37"/>
      <c r="BS30" s="37"/>
      <c r="BT30" s="39"/>
      <c r="BU30" s="39"/>
      <c r="BV30" s="37"/>
      <c r="BW30" s="37"/>
      <c r="BX30" s="37"/>
      <c r="BY30" s="37"/>
      <c r="BZ30" s="37"/>
      <c r="CA30" s="39"/>
      <c r="CB30" s="39"/>
      <c r="CC30" s="37"/>
      <c r="CD30" s="37"/>
      <c r="CE30" s="37"/>
      <c r="CF30" s="37"/>
      <c r="CG30" s="37"/>
      <c r="CH30" s="39"/>
      <c r="CI30" s="39"/>
      <c r="CJ30" s="37"/>
      <c r="CK30" s="37"/>
      <c r="CL30" s="37"/>
      <c r="CM30" s="37"/>
      <c r="CN30" s="37"/>
      <c r="CO30" s="39"/>
      <c r="CP30" s="39"/>
      <c r="CQ30" s="37"/>
      <c r="CR30" s="37"/>
      <c r="CS30" s="37"/>
      <c r="CT30" s="37"/>
      <c r="CU30" s="37"/>
      <c r="CV30" s="39"/>
      <c r="CW30" s="39"/>
      <c r="CX30" s="37"/>
      <c r="CY30" s="37"/>
      <c r="CZ30" s="37"/>
      <c r="DA30" s="37"/>
      <c r="DB30" s="37"/>
      <c r="DC30" s="39"/>
      <c r="DD30" s="39"/>
      <c r="DE30" s="37"/>
      <c r="DF30" s="37"/>
      <c r="DG30" s="37"/>
      <c r="DH30" s="37"/>
      <c r="DI30" s="37"/>
      <c r="DJ30" s="39"/>
      <c r="DK30" s="39"/>
      <c r="DL30" s="37"/>
      <c r="DM30" s="37"/>
      <c r="DN30" s="37"/>
      <c r="DO30" s="37"/>
      <c r="DP30" s="37"/>
      <c r="DQ30" s="39"/>
      <c r="DR30" s="39"/>
      <c r="DS30" s="37"/>
      <c r="DT30" s="37"/>
      <c r="DU30" s="37"/>
      <c r="DV30" s="37"/>
    </row>
    <row r="31" spans="1:126" ht="31.5" x14ac:dyDescent="0.5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9"/>
      <c r="AE31" s="39"/>
      <c r="AF31" s="37"/>
      <c r="AG31" s="37"/>
      <c r="AH31" s="37"/>
      <c r="AI31" s="37"/>
      <c r="AJ31" s="37"/>
      <c r="AK31" s="39"/>
      <c r="AL31" s="39"/>
      <c r="AM31" s="37"/>
      <c r="AN31" s="37"/>
      <c r="AO31" s="37"/>
      <c r="AP31" s="37"/>
      <c r="AQ31" s="37"/>
      <c r="AR31" s="39"/>
      <c r="AS31" s="39"/>
      <c r="AT31" s="37"/>
      <c r="AU31" s="37"/>
      <c r="AV31" s="37"/>
      <c r="AW31" s="37"/>
      <c r="AX31" s="37"/>
      <c r="AY31" s="39"/>
      <c r="AZ31" s="39"/>
      <c r="BA31" s="37"/>
      <c r="BB31" s="37"/>
      <c r="BC31" s="37"/>
      <c r="BD31" s="37"/>
      <c r="BE31" s="37"/>
      <c r="BF31" s="39"/>
      <c r="BG31" s="39"/>
      <c r="BH31" s="37"/>
      <c r="BI31" s="37"/>
      <c r="BJ31" s="37"/>
      <c r="BK31" s="37"/>
      <c r="BL31" s="37"/>
      <c r="BM31" s="39"/>
      <c r="BN31" s="39"/>
      <c r="BO31" s="37"/>
      <c r="BP31" s="37"/>
      <c r="BQ31" s="37"/>
      <c r="BR31" s="37"/>
      <c r="BS31" s="37"/>
      <c r="BT31" s="39"/>
      <c r="BU31" s="39"/>
      <c r="BV31" s="37"/>
      <c r="BW31" s="37"/>
      <c r="BX31" s="37"/>
      <c r="BY31" s="37"/>
      <c r="BZ31" s="37"/>
      <c r="CA31" s="39"/>
      <c r="CB31" s="39"/>
      <c r="CC31" s="37"/>
      <c r="CD31" s="37"/>
      <c r="CE31" s="37"/>
      <c r="CF31" s="37"/>
      <c r="CG31" s="37"/>
      <c r="CH31" s="39"/>
      <c r="CI31" s="39"/>
      <c r="CJ31" s="37"/>
      <c r="CK31" s="37"/>
      <c r="CL31" s="37"/>
      <c r="CM31" s="37"/>
      <c r="CN31" s="37"/>
      <c r="CO31" s="39"/>
      <c r="CP31" s="39"/>
      <c r="CQ31" s="37"/>
      <c r="CR31" s="37"/>
      <c r="CS31" s="37"/>
      <c r="CT31" s="37"/>
      <c r="CU31" s="37"/>
      <c r="CV31" s="39"/>
      <c r="CW31" s="39"/>
      <c r="CX31" s="37"/>
      <c r="CY31" s="37"/>
      <c r="CZ31" s="37"/>
      <c r="DA31" s="37"/>
      <c r="DB31" s="37"/>
      <c r="DC31" s="39"/>
      <c r="DD31" s="39"/>
      <c r="DE31" s="37"/>
      <c r="DF31" s="37"/>
      <c r="DG31" s="37"/>
      <c r="DH31" s="37"/>
      <c r="DI31" s="37"/>
      <c r="DJ31" s="39"/>
      <c r="DK31" s="39"/>
      <c r="DL31" s="37"/>
      <c r="DM31" s="37"/>
      <c r="DN31" s="37"/>
      <c r="DO31" s="37"/>
      <c r="DP31" s="37"/>
      <c r="DQ31" s="39"/>
      <c r="DR31" s="39"/>
      <c r="DS31" s="37"/>
      <c r="DT31" s="37"/>
      <c r="DU31" s="37"/>
      <c r="DV31" s="37"/>
    </row>
    <row r="32" spans="1:126" ht="31.5" x14ac:dyDescent="0.5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9"/>
      <c r="AE32" s="39"/>
      <c r="AF32" s="37"/>
      <c r="AG32" s="37"/>
      <c r="AH32" s="37"/>
      <c r="AI32" s="37"/>
      <c r="AJ32" s="37"/>
      <c r="AK32" s="39"/>
      <c r="AL32" s="39"/>
      <c r="AM32" s="37"/>
      <c r="AN32" s="37"/>
      <c r="AO32" s="37"/>
      <c r="AP32" s="37"/>
      <c r="AQ32" s="37"/>
      <c r="AR32" s="39"/>
      <c r="AS32" s="39"/>
      <c r="AT32" s="37"/>
      <c r="AU32" s="37"/>
      <c r="AV32" s="37"/>
      <c r="AW32" s="37"/>
      <c r="AX32" s="37"/>
      <c r="AY32" s="39"/>
      <c r="AZ32" s="39"/>
      <c r="BA32" s="37"/>
      <c r="BB32" s="37"/>
      <c r="BC32" s="37"/>
      <c r="BD32" s="37"/>
      <c r="BE32" s="37"/>
      <c r="BF32" s="39"/>
      <c r="BG32" s="39"/>
      <c r="BH32" s="37"/>
      <c r="BI32" s="37"/>
      <c r="BJ32" s="37"/>
      <c r="BK32" s="37"/>
      <c r="BL32" s="37"/>
      <c r="BM32" s="39"/>
      <c r="BN32" s="39"/>
      <c r="BO32" s="37"/>
      <c r="BP32" s="37"/>
      <c r="BQ32" s="37"/>
      <c r="BR32" s="37"/>
      <c r="BS32" s="37"/>
      <c r="BT32" s="39"/>
      <c r="BU32" s="39"/>
      <c r="BV32" s="37"/>
      <c r="BW32" s="37"/>
      <c r="BX32" s="37"/>
      <c r="BY32" s="37"/>
      <c r="BZ32" s="37"/>
      <c r="CA32" s="39"/>
      <c r="CB32" s="39"/>
      <c r="CC32" s="37"/>
      <c r="CD32" s="37"/>
      <c r="CE32" s="37"/>
      <c r="CF32" s="37"/>
      <c r="CG32" s="37"/>
      <c r="CH32" s="39"/>
      <c r="CI32" s="39"/>
      <c r="CJ32" s="37"/>
      <c r="CK32" s="37"/>
      <c r="CL32" s="37"/>
      <c r="CM32" s="37"/>
      <c r="CN32" s="37"/>
      <c r="CO32" s="39"/>
      <c r="CP32" s="39"/>
      <c r="CQ32" s="37"/>
      <c r="CR32" s="37"/>
      <c r="CS32" s="37"/>
      <c r="CT32" s="37"/>
      <c r="CU32" s="37"/>
      <c r="CV32" s="39"/>
      <c r="CW32" s="39"/>
      <c r="CX32" s="37"/>
      <c r="CY32" s="37"/>
      <c r="CZ32" s="37"/>
      <c r="DA32" s="37"/>
      <c r="DB32" s="37"/>
      <c r="DC32" s="39"/>
      <c r="DD32" s="39"/>
      <c r="DE32" s="37"/>
      <c r="DF32" s="37"/>
      <c r="DG32" s="37"/>
      <c r="DH32" s="37"/>
      <c r="DI32" s="37"/>
      <c r="DJ32" s="39"/>
      <c r="DK32" s="39"/>
      <c r="DL32" s="37"/>
      <c r="DM32" s="37"/>
      <c r="DN32" s="37"/>
      <c r="DO32" s="37"/>
      <c r="DP32" s="37"/>
      <c r="DQ32" s="39"/>
      <c r="DR32" s="39"/>
      <c r="DS32" s="37"/>
      <c r="DT32" s="37"/>
      <c r="DU32" s="37"/>
      <c r="DV32" s="37"/>
    </row>
    <row r="33" spans="1:126" ht="31.5" x14ac:dyDescent="0.5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9"/>
      <c r="AE33" s="39"/>
      <c r="AF33" s="37"/>
      <c r="AG33" s="37"/>
      <c r="AH33" s="37"/>
      <c r="AI33" s="37"/>
      <c r="AJ33" s="37"/>
      <c r="AK33" s="39"/>
      <c r="AL33" s="39"/>
      <c r="AM33" s="37"/>
      <c r="AN33" s="37"/>
      <c r="AO33" s="37"/>
      <c r="AP33" s="37"/>
      <c r="AQ33" s="37"/>
      <c r="AR33" s="39"/>
      <c r="AS33" s="39"/>
      <c r="AT33" s="37"/>
      <c r="AU33" s="37"/>
      <c r="AV33" s="37"/>
      <c r="AW33" s="37"/>
      <c r="AX33" s="37"/>
      <c r="AY33" s="39"/>
      <c r="AZ33" s="39"/>
      <c r="BA33" s="37"/>
      <c r="BB33" s="37"/>
      <c r="BC33" s="37"/>
      <c r="BD33" s="37"/>
      <c r="BE33" s="37"/>
      <c r="BF33" s="39"/>
      <c r="BG33" s="39"/>
      <c r="BH33" s="37"/>
      <c r="BI33" s="37"/>
      <c r="BJ33" s="37"/>
      <c r="BK33" s="37"/>
      <c r="BL33" s="37"/>
      <c r="BM33" s="39"/>
      <c r="BN33" s="39"/>
      <c r="BO33" s="37"/>
      <c r="BP33" s="37"/>
      <c r="BQ33" s="37"/>
      <c r="BR33" s="37"/>
      <c r="BS33" s="37"/>
      <c r="BT33" s="39"/>
      <c r="BU33" s="39"/>
      <c r="BV33" s="37"/>
      <c r="BW33" s="37"/>
      <c r="BX33" s="37"/>
      <c r="BY33" s="37"/>
      <c r="BZ33" s="37"/>
      <c r="CA33" s="39"/>
      <c r="CB33" s="39"/>
      <c r="CC33" s="37"/>
      <c r="CD33" s="37"/>
      <c r="CE33" s="37"/>
      <c r="CF33" s="37"/>
      <c r="CG33" s="37"/>
      <c r="CH33" s="39"/>
      <c r="CI33" s="39"/>
      <c r="CJ33" s="37"/>
      <c r="CK33" s="37"/>
      <c r="CL33" s="37"/>
      <c r="CM33" s="37"/>
      <c r="CN33" s="37"/>
      <c r="CO33" s="39"/>
      <c r="CP33" s="39"/>
      <c r="CQ33" s="37"/>
      <c r="CR33" s="37"/>
      <c r="CS33" s="37"/>
      <c r="CT33" s="37"/>
      <c r="CU33" s="37"/>
      <c r="CV33" s="39"/>
      <c r="CW33" s="39"/>
      <c r="CX33" s="37"/>
      <c r="CY33" s="37"/>
      <c r="CZ33" s="37"/>
      <c r="DA33" s="37"/>
      <c r="DB33" s="37"/>
      <c r="DC33" s="39"/>
      <c r="DD33" s="39"/>
      <c r="DE33" s="37"/>
      <c r="DF33" s="37"/>
      <c r="DG33" s="37"/>
      <c r="DH33" s="37"/>
      <c r="DI33" s="37"/>
      <c r="DJ33" s="39"/>
      <c r="DK33" s="39"/>
      <c r="DL33" s="37"/>
      <c r="DM33" s="37"/>
      <c r="DN33" s="37"/>
      <c r="DO33" s="37"/>
      <c r="DP33" s="37"/>
      <c r="DQ33" s="39"/>
      <c r="DR33" s="39"/>
      <c r="DS33" s="37"/>
      <c r="DT33" s="37"/>
      <c r="DU33" s="37"/>
      <c r="DV33" s="37"/>
    </row>
    <row r="34" spans="1:126" ht="31.5" x14ac:dyDescent="0.5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9"/>
      <c r="AE34" s="39"/>
      <c r="AF34" s="37"/>
      <c r="AG34" s="37"/>
      <c r="AH34" s="37"/>
      <c r="AI34" s="37"/>
      <c r="AJ34" s="37"/>
      <c r="AK34" s="39"/>
      <c r="AL34" s="39"/>
      <c r="AM34" s="37"/>
      <c r="AN34" s="37"/>
      <c r="AO34" s="37"/>
      <c r="AP34" s="37"/>
      <c r="AQ34" s="37"/>
      <c r="AR34" s="39"/>
      <c r="AS34" s="39"/>
      <c r="AT34" s="37"/>
      <c r="AU34" s="37"/>
      <c r="AV34" s="37"/>
      <c r="AW34" s="37"/>
      <c r="AX34" s="37"/>
      <c r="AY34" s="39"/>
      <c r="AZ34" s="39"/>
      <c r="BA34" s="37"/>
      <c r="BB34" s="37"/>
      <c r="BC34" s="37"/>
      <c r="BD34" s="37"/>
      <c r="BE34" s="37"/>
      <c r="BF34" s="39"/>
      <c r="BG34" s="39"/>
      <c r="BH34" s="37"/>
      <c r="BI34" s="37"/>
      <c r="BJ34" s="37"/>
      <c r="BK34" s="37"/>
      <c r="BL34" s="37"/>
      <c r="BM34" s="39"/>
      <c r="BN34" s="39"/>
      <c r="BO34" s="37"/>
      <c r="BP34" s="37"/>
      <c r="BQ34" s="37"/>
      <c r="BR34" s="37"/>
      <c r="BS34" s="37"/>
      <c r="BT34" s="39"/>
      <c r="BU34" s="39"/>
      <c r="BV34" s="37"/>
      <c r="BW34" s="37"/>
      <c r="BX34" s="37"/>
      <c r="BY34" s="37"/>
      <c r="BZ34" s="37"/>
      <c r="CA34" s="39"/>
      <c r="CB34" s="39"/>
      <c r="CC34" s="37"/>
      <c r="CD34" s="37"/>
      <c r="CE34" s="37"/>
      <c r="CF34" s="37"/>
      <c r="CG34" s="37"/>
      <c r="CH34" s="39"/>
      <c r="CI34" s="39"/>
      <c r="CJ34" s="37"/>
      <c r="CK34" s="37"/>
      <c r="CL34" s="37"/>
      <c r="CM34" s="37"/>
      <c r="CN34" s="37"/>
      <c r="CO34" s="39"/>
      <c r="CP34" s="39"/>
      <c r="CQ34" s="37"/>
      <c r="CR34" s="37"/>
      <c r="CS34" s="37"/>
      <c r="CT34" s="37"/>
      <c r="CU34" s="37"/>
      <c r="CV34" s="39"/>
      <c r="CW34" s="39"/>
      <c r="CX34" s="37"/>
      <c r="CY34" s="37"/>
      <c r="CZ34" s="37"/>
      <c r="DA34" s="37"/>
      <c r="DB34" s="37"/>
      <c r="DC34" s="39"/>
      <c r="DD34" s="39"/>
      <c r="DE34" s="37"/>
      <c r="DF34" s="37"/>
      <c r="DG34" s="37"/>
      <c r="DH34" s="37"/>
      <c r="DI34" s="37"/>
      <c r="DJ34" s="39"/>
      <c r="DK34" s="39"/>
      <c r="DL34" s="37"/>
      <c r="DM34" s="37"/>
      <c r="DN34" s="37"/>
      <c r="DO34" s="37"/>
      <c r="DP34" s="37"/>
      <c r="DQ34" s="39"/>
      <c r="DR34" s="39"/>
      <c r="DS34" s="37"/>
      <c r="DT34" s="37"/>
      <c r="DU34" s="37"/>
      <c r="DV34" s="37"/>
    </row>
    <row r="35" spans="1:126" x14ac:dyDescent="0.2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</row>
    <row r="36" spans="1:126" x14ac:dyDescent="0.25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7"/>
      <c r="CW36" s="37"/>
      <c r="CX36" s="37"/>
      <c r="CY36" s="37"/>
      <c r="CZ36" s="37"/>
      <c r="DA36" s="37"/>
      <c r="DB36" s="37"/>
      <c r="DC36" s="37"/>
      <c r="DD36" s="37"/>
      <c r="DE36" s="37"/>
      <c r="DF36" s="37"/>
      <c r="DG36" s="37"/>
      <c r="DH36" s="37"/>
      <c r="DI36" s="37"/>
      <c r="DJ36" s="37"/>
      <c r="DK36" s="37"/>
      <c r="DL36" s="37"/>
      <c r="DM36" s="37"/>
      <c r="DN36" s="37"/>
      <c r="DO36" s="37"/>
      <c r="DP36" s="37"/>
      <c r="DQ36" s="37"/>
      <c r="DR36" s="37"/>
      <c r="DS36" s="37"/>
      <c r="DT36" s="37"/>
      <c r="DU36" s="37"/>
      <c r="DV36" s="37"/>
    </row>
    <row r="37" spans="1:126" x14ac:dyDescent="0.25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7"/>
      <c r="BZ37" s="37"/>
      <c r="CA37" s="37"/>
      <c r="CB37" s="37"/>
      <c r="CC37" s="37"/>
      <c r="CD37" s="37"/>
      <c r="CE37" s="37"/>
      <c r="CF37" s="37"/>
      <c r="CG37" s="37"/>
      <c r="CH37" s="37"/>
      <c r="CI37" s="37"/>
      <c r="CJ37" s="37"/>
      <c r="CK37" s="37"/>
      <c r="CL37" s="37"/>
      <c r="CM37" s="37"/>
      <c r="CN37" s="37"/>
      <c r="CO37" s="37"/>
      <c r="CP37" s="37"/>
      <c r="CQ37" s="37"/>
      <c r="CR37" s="37"/>
      <c r="CS37" s="37"/>
      <c r="CT37" s="37"/>
      <c r="CU37" s="37"/>
      <c r="CV37" s="37"/>
      <c r="CW37" s="37"/>
      <c r="CX37" s="37"/>
      <c r="CY37" s="37"/>
      <c r="CZ37" s="37"/>
      <c r="DA37" s="37"/>
      <c r="DB37" s="37"/>
      <c r="DC37" s="37"/>
      <c r="DD37" s="37"/>
      <c r="DE37" s="37"/>
      <c r="DF37" s="37"/>
      <c r="DG37" s="37"/>
      <c r="DH37" s="37"/>
      <c r="DI37" s="37"/>
      <c r="DJ37" s="37"/>
      <c r="DK37" s="37"/>
      <c r="DL37" s="37"/>
      <c r="DM37" s="37"/>
      <c r="DN37" s="37"/>
      <c r="DO37" s="37"/>
      <c r="DP37" s="37"/>
      <c r="DQ37" s="37"/>
      <c r="DR37" s="37"/>
      <c r="DS37" s="37"/>
      <c r="DT37" s="37"/>
      <c r="DU37" s="37"/>
      <c r="DV37" s="37"/>
    </row>
    <row r="38" spans="1:126" x14ac:dyDescent="0.25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7"/>
      <c r="DN38" s="37"/>
      <c r="DO38" s="37"/>
      <c r="DP38" s="37"/>
      <c r="DQ38" s="37"/>
      <c r="DR38" s="37"/>
      <c r="DS38" s="37"/>
      <c r="DT38" s="37"/>
      <c r="DU38" s="37"/>
      <c r="DV38" s="37"/>
    </row>
    <row r="39" spans="1:126" x14ac:dyDescent="0.25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7"/>
      <c r="CL39" s="37"/>
      <c r="CM39" s="37"/>
      <c r="CN39" s="37"/>
      <c r="CO39" s="37"/>
      <c r="CP39" s="37"/>
      <c r="CQ39" s="37"/>
      <c r="CR39" s="37"/>
      <c r="CS39" s="37"/>
      <c r="CT39" s="37"/>
      <c r="CU39" s="37"/>
      <c r="CV39" s="37"/>
      <c r="CW39" s="37"/>
      <c r="CX39" s="37"/>
      <c r="CY39" s="37"/>
      <c r="CZ39" s="37"/>
      <c r="DA39" s="37"/>
      <c r="DB39" s="37"/>
      <c r="DC39" s="37"/>
      <c r="DD39" s="37"/>
      <c r="DE39" s="37"/>
      <c r="DF39" s="37"/>
      <c r="DG39" s="37"/>
      <c r="DH39" s="37"/>
      <c r="DI39" s="37"/>
      <c r="DJ39" s="37"/>
      <c r="DK39" s="37"/>
      <c r="DL39" s="37"/>
      <c r="DM39" s="37"/>
      <c r="DN39" s="37"/>
      <c r="DO39" s="37"/>
      <c r="DP39" s="37"/>
      <c r="DQ39" s="37"/>
      <c r="DR39" s="37"/>
      <c r="DS39" s="37"/>
      <c r="DT39" s="37"/>
      <c r="DU39" s="37"/>
      <c r="DV39" s="37"/>
    </row>
    <row r="40" spans="1:126" x14ac:dyDescent="0.25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7"/>
      <c r="CL40" s="37"/>
      <c r="CM40" s="37"/>
      <c r="CN40" s="37"/>
      <c r="CO40" s="37"/>
      <c r="CP40" s="37"/>
      <c r="CQ40" s="37"/>
      <c r="CR40" s="37"/>
      <c r="CS40" s="37"/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</row>
    <row r="41" spans="1:126" x14ac:dyDescent="0.25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37"/>
      <c r="BY41" s="37"/>
      <c r="BZ41" s="37"/>
      <c r="CA41" s="37"/>
      <c r="CB41" s="37"/>
      <c r="CC41" s="37"/>
      <c r="CD41" s="37"/>
      <c r="CE41" s="37"/>
      <c r="CF41" s="37"/>
      <c r="CG41" s="37"/>
      <c r="CH41" s="37"/>
      <c r="CI41" s="37"/>
      <c r="CJ41" s="37"/>
      <c r="CK41" s="37"/>
      <c r="CL41" s="37"/>
      <c r="CM41" s="37"/>
      <c r="CN41" s="37"/>
      <c r="CO41" s="37"/>
      <c r="CP41" s="37"/>
      <c r="CQ41" s="37"/>
      <c r="CR41" s="37"/>
      <c r="CS41" s="37"/>
      <c r="CT41" s="37"/>
      <c r="CU41" s="37"/>
      <c r="CV41" s="37"/>
      <c r="CW41" s="37"/>
      <c r="CX41" s="37"/>
      <c r="CY41" s="37"/>
      <c r="CZ41" s="37"/>
      <c r="DA41" s="37"/>
      <c r="DB41" s="37"/>
      <c r="DC41" s="37"/>
      <c r="DD41" s="37"/>
      <c r="DE41" s="37"/>
      <c r="DF41" s="37"/>
      <c r="DG41" s="37"/>
      <c r="DH41" s="37"/>
      <c r="DI41" s="37"/>
      <c r="DJ41" s="37"/>
      <c r="DK41" s="37"/>
      <c r="DL41" s="37"/>
      <c r="DM41" s="37"/>
      <c r="DN41" s="37"/>
      <c r="DO41" s="37"/>
      <c r="DP41" s="37"/>
      <c r="DQ41" s="37"/>
      <c r="DR41" s="37"/>
      <c r="DS41" s="37"/>
      <c r="DT41" s="37"/>
      <c r="DU41" s="37"/>
      <c r="DV41" s="37"/>
    </row>
    <row r="42" spans="1:126" x14ac:dyDescent="0.25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7"/>
      <c r="BL42" s="37"/>
      <c r="BM42" s="37"/>
      <c r="BN42" s="37"/>
      <c r="BO42" s="37"/>
      <c r="BP42" s="37"/>
      <c r="BQ42" s="37"/>
      <c r="BR42" s="37"/>
      <c r="BS42" s="37"/>
      <c r="BT42" s="37"/>
      <c r="BU42" s="37"/>
      <c r="BV42" s="37"/>
      <c r="BW42" s="37"/>
      <c r="BX42" s="37"/>
      <c r="BY42" s="37"/>
      <c r="BZ42" s="37"/>
      <c r="CA42" s="37"/>
      <c r="CB42" s="37"/>
      <c r="CC42" s="37"/>
      <c r="CD42" s="37"/>
      <c r="CE42" s="37"/>
      <c r="CF42" s="37"/>
      <c r="CG42" s="37"/>
      <c r="CH42" s="37"/>
      <c r="CI42" s="37"/>
      <c r="CJ42" s="37"/>
      <c r="CK42" s="37"/>
      <c r="CL42" s="37"/>
      <c r="CM42" s="37"/>
      <c r="CN42" s="37"/>
      <c r="CO42" s="37"/>
      <c r="CP42" s="37"/>
      <c r="CQ42" s="37"/>
      <c r="CR42" s="37"/>
      <c r="CS42" s="37"/>
      <c r="CT42" s="37"/>
      <c r="CU42" s="37"/>
      <c r="CV42" s="37"/>
      <c r="CW42" s="37"/>
      <c r="CX42" s="37"/>
      <c r="CY42" s="37"/>
      <c r="CZ42" s="37"/>
      <c r="DA42" s="37"/>
      <c r="DB42" s="37"/>
      <c r="DC42" s="37"/>
      <c r="DD42" s="37"/>
      <c r="DE42" s="37"/>
      <c r="DF42" s="37"/>
      <c r="DG42" s="37"/>
      <c r="DH42" s="37"/>
      <c r="DI42" s="37"/>
      <c r="DJ42" s="37"/>
      <c r="DK42" s="37"/>
      <c r="DL42" s="37"/>
      <c r="DM42" s="37"/>
      <c r="DN42" s="37"/>
      <c r="DO42" s="37"/>
      <c r="DP42" s="37"/>
      <c r="DQ42" s="37"/>
      <c r="DR42" s="37"/>
      <c r="DS42" s="37"/>
      <c r="DT42" s="37"/>
      <c r="DU42" s="37"/>
      <c r="DV42" s="37"/>
    </row>
    <row r="43" spans="1:126" x14ac:dyDescent="0.25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  <c r="BM43" s="37"/>
      <c r="BN43" s="37"/>
      <c r="BO43" s="37"/>
      <c r="BP43" s="37"/>
      <c r="BQ43" s="37"/>
      <c r="BR43" s="37"/>
      <c r="BS43" s="37"/>
      <c r="BT43" s="37"/>
      <c r="BU43" s="37"/>
      <c r="BV43" s="37"/>
      <c r="BW43" s="37"/>
      <c r="BX43" s="37"/>
      <c r="BY43" s="37"/>
      <c r="BZ43" s="37"/>
      <c r="CA43" s="37"/>
      <c r="CB43" s="37"/>
      <c r="CC43" s="37"/>
      <c r="CD43" s="37"/>
      <c r="CE43" s="37"/>
      <c r="CF43" s="37"/>
      <c r="CG43" s="37"/>
      <c r="CH43" s="37"/>
      <c r="CI43" s="37"/>
      <c r="CJ43" s="37"/>
      <c r="CK43" s="37"/>
      <c r="CL43" s="37"/>
      <c r="CM43" s="37"/>
      <c r="CN43" s="37"/>
      <c r="CO43" s="37"/>
      <c r="CP43" s="37"/>
      <c r="CQ43" s="37"/>
      <c r="CR43" s="37"/>
      <c r="CS43" s="37"/>
      <c r="CT43" s="37"/>
      <c r="CU43" s="37"/>
      <c r="CV43" s="37"/>
      <c r="CW43" s="37"/>
      <c r="CX43" s="37"/>
      <c r="CY43" s="37"/>
      <c r="CZ43" s="37"/>
      <c r="DA43" s="37"/>
      <c r="DB43" s="37"/>
      <c r="DC43" s="37"/>
      <c r="DD43" s="37"/>
      <c r="DE43" s="37"/>
      <c r="DF43" s="37"/>
      <c r="DG43" s="37"/>
      <c r="DH43" s="37"/>
      <c r="DI43" s="37"/>
      <c r="DJ43" s="37"/>
      <c r="DK43" s="37"/>
      <c r="DL43" s="37"/>
      <c r="DM43" s="37"/>
      <c r="DN43" s="37"/>
      <c r="DO43" s="37"/>
      <c r="DP43" s="37"/>
      <c r="DQ43" s="37"/>
      <c r="DR43" s="37"/>
      <c r="DS43" s="37"/>
      <c r="DT43" s="37"/>
      <c r="DU43" s="37"/>
      <c r="DV43" s="37"/>
    </row>
    <row r="44" spans="1:126" x14ac:dyDescent="0.25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  <c r="BI44" s="37"/>
      <c r="BJ44" s="37"/>
      <c r="BK44" s="37"/>
      <c r="BL44" s="37"/>
      <c r="BM44" s="37"/>
      <c r="BN44" s="37"/>
      <c r="BO44" s="37"/>
      <c r="BP44" s="37"/>
      <c r="BQ44" s="37"/>
      <c r="BR44" s="37"/>
      <c r="BS44" s="37"/>
      <c r="BT44" s="37"/>
      <c r="BU44" s="37"/>
      <c r="BV44" s="37"/>
      <c r="BW44" s="37"/>
      <c r="BX44" s="37"/>
      <c r="BY44" s="37"/>
      <c r="BZ44" s="37"/>
      <c r="CA44" s="37"/>
      <c r="CB44" s="37"/>
      <c r="CC44" s="37"/>
      <c r="CD44" s="37"/>
      <c r="CE44" s="37"/>
      <c r="CF44" s="37"/>
      <c r="CG44" s="37"/>
      <c r="CH44" s="37"/>
      <c r="CI44" s="37"/>
      <c r="CJ44" s="37"/>
      <c r="CK44" s="37"/>
      <c r="CL44" s="37"/>
      <c r="CM44" s="37"/>
      <c r="CN44" s="37"/>
      <c r="CO44" s="37"/>
      <c r="CP44" s="37"/>
      <c r="CQ44" s="37"/>
      <c r="CR44" s="37"/>
      <c r="CS44" s="37"/>
      <c r="CT44" s="37"/>
      <c r="CU44" s="37"/>
      <c r="CV44" s="37"/>
      <c r="CW44" s="37"/>
      <c r="CX44" s="37"/>
      <c r="CY44" s="37"/>
      <c r="CZ44" s="37"/>
      <c r="DA44" s="37"/>
      <c r="DB44" s="37"/>
      <c r="DC44" s="37"/>
      <c r="DD44" s="37"/>
      <c r="DE44" s="37"/>
      <c r="DF44" s="37"/>
      <c r="DG44" s="37"/>
      <c r="DH44" s="37"/>
      <c r="DI44" s="37"/>
      <c r="DJ44" s="37"/>
      <c r="DK44" s="37"/>
      <c r="DL44" s="37"/>
      <c r="DM44" s="37"/>
      <c r="DN44" s="37"/>
      <c r="DO44" s="37"/>
      <c r="DP44" s="37"/>
      <c r="DQ44" s="37"/>
      <c r="DR44" s="37"/>
      <c r="DS44" s="37"/>
      <c r="DT44" s="37"/>
      <c r="DU44" s="37"/>
      <c r="DV44" s="37"/>
    </row>
    <row r="45" spans="1:126" x14ac:dyDescent="0.25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  <c r="BM45" s="37"/>
      <c r="BN45" s="37"/>
      <c r="BO45" s="37"/>
      <c r="BP45" s="37"/>
      <c r="BQ45" s="37"/>
      <c r="BR45" s="37"/>
      <c r="BS45" s="37"/>
      <c r="BT45" s="37"/>
      <c r="BU45" s="37"/>
      <c r="BV45" s="37"/>
      <c r="BW45" s="37"/>
      <c r="BX45" s="37"/>
      <c r="BY45" s="37"/>
      <c r="BZ45" s="37"/>
      <c r="CA45" s="37"/>
      <c r="CB45" s="37"/>
      <c r="CC45" s="37"/>
      <c r="CD45" s="37"/>
      <c r="CE45" s="37"/>
      <c r="CF45" s="37"/>
      <c r="CG45" s="37"/>
      <c r="CH45" s="37"/>
      <c r="CI45" s="37"/>
      <c r="CJ45" s="37"/>
      <c r="CK45" s="37"/>
      <c r="CL45" s="37"/>
      <c r="CM45" s="37"/>
      <c r="CN45" s="37"/>
      <c r="CO45" s="37"/>
      <c r="CP45" s="37"/>
      <c r="CQ45" s="37"/>
      <c r="CR45" s="37"/>
      <c r="CS45" s="37"/>
      <c r="CT45" s="37"/>
      <c r="CU45" s="37"/>
      <c r="CV45" s="37"/>
      <c r="CW45" s="37"/>
      <c r="CX45" s="37"/>
      <c r="CY45" s="37"/>
      <c r="CZ45" s="37"/>
      <c r="DA45" s="37"/>
      <c r="DB45" s="37"/>
      <c r="DC45" s="37"/>
      <c r="DD45" s="37"/>
      <c r="DE45" s="37"/>
      <c r="DF45" s="37"/>
      <c r="DG45" s="37"/>
      <c r="DH45" s="37"/>
      <c r="DI45" s="37"/>
      <c r="DJ45" s="37"/>
      <c r="DK45" s="37"/>
      <c r="DL45" s="37"/>
      <c r="DM45" s="37"/>
      <c r="DN45" s="37"/>
      <c r="DO45" s="37"/>
      <c r="DP45" s="37"/>
      <c r="DQ45" s="37"/>
      <c r="DR45" s="37"/>
      <c r="DS45" s="37"/>
      <c r="DT45" s="37"/>
      <c r="DU45" s="37"/>
      <c r="DV45" s="37"/>
    </row>
    <row r="46" spans="1:126" x14ac:dyDescent="0.25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7"/>
      <c r="BZ46" s="37"/>
      <c r="CA46" s="37"/>
      <c r="CB46" s="37"/>
      <c r="CC46" s="37"/>
      <c r="CD46" s="37"/>
      <c r="CE46" s="37"/>
      <c r="CF46" s="37"/>
      <c r="CG46" s="37"/>
      <c r="CH46" s="37"/>
      <c r="CI46" s="37"/>
      <c r="CJ46" s="37"/>
      <c r="CK46" s="37"/>
      <c r="CL46" s="37"/>
      <c r="CM46" s="37"/>
      <c r="CN46" s="37"/>
      <c r="CO46" s="37"/>
      <c r="CP46" s="37"/>
      <c r="CQ46" s="37"/>
      <c r="CR46" s="37"/>
      <c r="CS46" s="37"/>
      <c r="CT46" s="37"/>
      <c r="CU46" s="37"/>
      <c r="CV46" s="37"/>
      <c r="CW46" s="37"/>
      <c r="CX46" s="37"/>
      <c r="CY46" s="37"/>
      <c r="CZ46" s="37"/>
      <c r="DA46" s="37"/>
      <c r="DB46" s="37"/>
      <c r="DC46" s="37"/>
      <c r="DD46" s="37"/>
      <c r="DE46" s="37"/>
      <c r="DF46" s="37"/>
      <c r="DG46" s="37"/>
      <c r="DH46" s="37"/>
      <c r="DI46" s="37"/>
      <c r="DJ46" s="37"/>
      <c r="DK46" s="37"/>
      <c r="DL46" s="37"/>
      <c r="DM46" s="37"/>
      <c r="DN46" s="37"/>
      <c r="DO46" s="37"/>
      <c r="DP46" s="37"/>
      <c r="DQ46" s="37"/>
      <c r="DR46" s="37"/>
      <c r="DS46" s="37"/>
      <c r="DT46" s="37"/>
      <c r="DU46" s="37"/>
      <c r="DV46" s="37"/>
    </row>
    <row r="47" spans="1:126" x14ac:dyDescent="0.25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7"/>
      <c r="BZ47" s="37"/>
      <c r="CA47" s="37"/>
      <c r="CB47" s="37"/>
      <c r="CC47" s="37"/>
      <c r="CD47" s="37"/>
      <c r="CE47" s="37"/>
      <c r="CF47" s="37"/>
      <c r="CG47" s="37"/>
      <c r="CH47" s="37"/>
      <c r="CI47" s="37"/>
      <c r="CJ47" s="37"/>
      <c r="CK47" s="37"/>
      <c r="CL47" s="37"/>
      <c r="CM47" s="37"/>
      <c r="CN47" s="37"/>
      <c r="CO47" s="37"/>
      <c r="CP47" s="37"/>
      <c r="CQ47" s="37"/>
      <c r="CR47" s="37"/>
      <c r="CS47" s="37"/>
      <c r="CT47" s="37"/>
      <c r="CU47" s="37"/>
      <c r="CV47" s="37"/>
      <c r="CW47" s="37"/>
      <c r="CX47" s="37"/>
      <c r="CY47" s="37"/>
      <c r="CZ47" s="37"/>
      <c r="DA47" s="37"/>
      <c r="DB47" s="37"/>
      <c r="DC47" s="37"/>
      <c r="DD47" s="37"/>
      <c r="DE47" s="37"/>
      <c r="DF47" s="37"/>
      <c r="DG47" s="37"/>
      <c r="DH47" s="37"/>
      <c r="DI47" s="37"/>
      <c r="DJ47" s="37"/>
      <c r="DK47" s="37"/>
      <c r="DL47" s="37"/>
      <c r="DM47" s="37"/>
      <c r="DN47" s="37"/>
      <c r="DO47" s="37"/>
      <c r="DP47" s="37"/>
      <c r="DQ47" s="37"/>
      <c r="DR47" s="37"/>
      <c r="DS47" s="37"/>
      <c r="DT47" s="37"/>
      <c r="DU47" s="37"/>
      <c r="DV47" s="37"/>
    </row>
    <row r="48" spans="1:126" x14ac:dyDescent="0.25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7"/>
      <c r="BZ48" s="37"/>
      <c r="CA48" s="37"/>
      <c r="CB48" s="37"/>
      <c r="CC48" s="37"/>
      <c r="CD48" s="37"/>
      <c r="CE48" s="37"/>
      <c r="CF48" s="37"/>
      <c r="CG48" s="37"/>
      <c r="CH48" s="37"/>
      <c r="CI48" s="37"/>
      <c r="CJ48" s="37"/>
      <c r="CK48" s="37"/>
      <c r="CL48" s="37"/>
      <c r="CM48" s="37"/>
      <c r="CN48" s="37"/>
      <c r="CO48" s="37"/>
      <c r="CP48" s="37"/>
      <c r="CQ48" s="37"/>
      <c r="CR48" s="37"/>
      <c r="CS48" s="37"/>
      <c r="CT48" s="37"/>
      <c r="CU48" s="37"/>
      <c r="CV48" s="37"/>
      <c r="CW48" s="37"/>
      <c r="CX48" s="37"/>
      <c r="CY48" s="37"/>
      <c r="CZ48" s="37"/>
      <c r="DA48" s="37"/>
      <c r="DB48" s="37"/>
      <c r="DC48" s="37"/>
      <c r="DD48" s="37"/>
      <c r="DE48" s="37"/>
      <c r="DF48" s="37"/>
      <c r="DG48" s="37"/>
      <c r="DH48" s="37"/>
      <c r="DI48" s="37"/>
      <c r="DJ48" s="37"/>
      <c r="DK48" s="37"/>
      <c r="DL48" s="37"/>
      <c r="DM48" s="37"/>
      <c r="DN48" s="37"/>
      <c r="DO48" s="37"/>
      <c r="DP48" s="37"/>
      <c r="DQ48" s="37"/>
      <c r="DR48" s="37"/>
      <c r="DS48" s="37"/>
      <c r="DT48" s="37"/>
      <c r="DU48" s="37"/>
      <c r="DV48" s="37"/>
    </row>
    <row r="49" spans="1:126" x14ac:dyDescent="0.25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  <c r="BI49" s="37"/>
      <c r="BJ49" s="37"/>
      <c r="BK49" s="37"/>
      <c r="BL49" s="37"/>
      <c r="BM49" s="37"/>
      <c r="BN49" s="37"/>
      <c r="BO49" s="37"/>
      <c r="BP49" s="37"/>
      <c r="BQ49" s="37"/>
      <c r="BR49" s="37"/>
      <c r="BS49" s="37"/>
      <c r="BT49" s="37"/>
      <c r="BU49" s="37"/>
      <c r="BV49" s="37"/>
      <c r="BW49" s="37"/>
      <c r="BX49" s="37"/>
      <c r="BY49" s="37"/>
      <c r="BZ49" s="37"/>
      <c r="CA49" s="37"/>
      <c r="CB49" s="37"/>
      <c r="CC49" s="37"/>
      <c r="CD49" s="37"/>
      <c r="CE49" s="37"/>
      <c r="CF49" s="37"/>
      <c r="CG49" s="37"/>
      <c r="CH49" s="37"/>
      <c r="CI49" s="37"/>
      <c r="CJ49" s="37"/>
      <c r="CK49" s="37"/>
      <c r="CL49" s="37"/>
      <c r="CM49" s="37"/>
      <c r="CN49" s="37"/>
      <c r="CO49" s="37"/>
      <c r="CP49" s="37"/>
      <c r="CQ49" s="37"/>
      <c r="CR49" s="37"/>
      <c r="CS49" s="37"/>
      <c r="CT49" s="37"/>
      <c r="CU49" s="37"/>
      <c r="CV49" s="37"/>
      <c r="CW49" s="37"/>
      <c r="CX49" s="37"/>
      <c r="CY49" s="37"/>
      <c r="CZ49" s="37"/>
      <c r="DA49" s="37"/>
      <c r="DB49" s="37"/>
      <c r="DC49" s="37"/>
      <c r="DD49" s="37"/>
      <c r="DE49" s="37"/>
      <c r="DF49" s="37"/>
      <c r="DG49" s="37"/>
      <c r="DH49" s="37"/>
      <c r="DI49" s="37"/>
      <c r="DJ49" s="37"/>
      <c r="DK49" s="37"/>
      <c r="DL49" s="37"/>
      <c r="DM49" s="37"/>
      <c r="DN49" s="37"/>
      <c r="DO49" s="37"/>
      <c r="DP49" s="37"/>
      <c r="DQ49" s="37"/>
      <c r="DR49" s="37"/>
      <c r="DS49" s="37"/>
      <c r="DT49" s="37"/>
      <c r="DU49" s="37"/>
      <c r="DV49" s="37"/>
    </row>
    <row r="50" spans="1:126" x14ac:dyDescent="0.25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7"/>
      <c r="BZ50" s="37"/>
      <c r="CA50" s="37"/>
      <c r="CB50" s="37"/>
      <c r="CC50" s="37"/>
      <c r="CD50" s="37"/>
      <c r="CE50" s="37"/>
      <c r="CF50" s="37"/>
      <c r="CG50" s="37"/>
      <c r="CH50" s="37"/>
      <c r="CI50" s="37"/>
      <c r="CJ50" s="37"/>
      <c r="CK50" s="37"/>
      <c r="CL50" s="37"/>
      <c r="CM50" s="37"/>
      <c r="CN50" s="37"/>
      <c r="CO50" s="37"/>
      <c r="CP50" s="37"/>
      <c r="CQ50" s="37"/>
      <c r="CR50" s="37"/>
      <c r="CS50" s="37"/>
      <c r="CT50" s="37"/>
      <c r="CU50" s="37"/>
      <c r="CV50" s="37"/>
      <c r="CW50" s="37"/>
      <c r="CX50" s="37"/>
      <c r="CY50" s="37"/>
      <c r="CZ50" s="37"/>
      <c r="DA50" s="37"/>
      <c r="DB50" s="37"/>
      <c r="DC50" s="37"/>
      <c r="DD50" s="37"/>
      <c r="DE50" s="37"/>
      <c r="DF50" s="37"/>
      <c r="DG50" s="37"/>
      <c r="DH50" s="37"/>
      <c r="DI50" s="37"/>
      <c r="DJ50" s="37"/>
      <c r="DK50" s="37"/>
      <c r="DL50" s="37"/>
      <c r="DM50" s="37"/>
      <c r="DN50" s="37"/>
      <c r="DO50" s="37"/>
      <c r="DP50" s="37"/>
      <c r="DQ50" s="37"/>
      <c r="DR50" s="37"/>
      <c r="DS50" s="37"/>
      <c r="DT50" s="37"/>
      <c r="DU50" s="37"/>
      <c r="DV50" s="37"/>
    </row>
    <row r="51" spans="1:126" x14ac:dyDescent="0.25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</row>
    <row r="52" spans="1:126" x14ac:dyDescent="0.25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37"/>
      <c r="BX52" s="37"/>
      <c r="BY52" s="37"/>
      <c r="BZ52" s="37"/>
      <c r="CA52" s="37"/>
      <c r="CB52" s="37"/>
      <c r="CC52" s="37"/>
      <c r="CD52" s="37"/>
      <c r="CE52" s="37"/>
      <c r="CF52" s="37"/>
      <c r="CG52" s="37"/>
      <c r="CH52" s="37"/>
      <c r="CI52" s="37"/>
      <c r="CJ52" s="37"/>
      <c r="CK52" s="37"/>
      <c r="CL52" s="37"/>
      <c r="CM52" s="37"/>
      <c r="CN52" s="37"/>
      <c r="CO52" s="37"/>
      <c r="CP52" s="37"/>
      <c r="CQ52" s="37"/>
      <c r="CR52" s="37"/>
      <c r="CS52" s="37"/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37"/>
      <c r="DM52" s="37"/>
      <c r="DN52" s="37"/>
      <c r="DO52" s="37"/>
      <c r="DP52" s="37"/>
      <c r="DQ52" s="37"/>
      <c r="DR52" s="37"/>
      <c r="DS52" s="37"/>
      <c r="DT52" s="37"/>
      <c r="DU52" s="37"/>
      <c r="DV52" s="37"/>
    </row>
    <row r="53" spans="1:126" x14ac:dyDescent="0.25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  <c r="BM53" s="37"/>
      <c r="BN53" s="37"/>
      <c r="BO53" s="37"/>
      <c r="BP53" s="37"/>
      <c r="BQ53" s="37"/>
      <c r="BR53" s="37"/>
      <c r="BS53" s="37"/>
      <c r="BT53" s="37"/>
      <c r="BU53" s="37"/>
      <c r="BV53" s="37"/>
      <c r="BW53" s="37"/>
      <c r="BX53" s="37"/>
      <c r="BY53" s="37"/>
      <c r="BZ53" s="37"/>
      <c r="CA53" s="37"/>
      <c r="CB53" s="37"/>
      <c r="CC53" s="37"/>
      <c r="CD53" s="37"/>
      <c r="CE53" s="37"/>
      <c r="CF53" s="37"/>
      <c r="CG53" s="37"/>
      <c r="CH53" s="37"/>
      <c r="CI53" s="37"/>
      <c r="CJ53" s="37"/>
      <c r="CK53" s="37"/>
      <c r="CL53" s="37"/>
      <c r="CM53" s="37"/>
      <c r="CN53" s="37"/>
      <c r="CO53" s="37"/>
      <c r="CP53" s="37"/>
      <c r="CQ53" s="37"/>
      <c r="CR53" s="37"/>
      <c r="CS53" s="37"/>
      <c r="CT53" s="37"/>
      <c r="CU53" s="37"/>
      <c r="CV53" s="37"/>
      <c r="CW53" s="37"/>
      <c r="CX53" s="37"/>
      <c r="CY53" s="37"/>
      <c r="CZ53" s="37"/>
      <c r="DA53" s="37"/>
      <c r="DB53" s="37"/>
      <c r="DC53" s="37"/>
      <c r="DD53" s="37"/>
      <c r="DE53" s="37"/>
      <c r="DF53" s="37"/>
      <c r="DG53" s="37"/>
      <c r="DH53" s="37"/>
      <c r="DI53" s="37"/>
      <c r="DJ53" s="37"/>
      <c r="DK53" s="37"/>
      <c r="DL53" s="37"/>
      <c r="DM53" s="37"/>
      <c r="DN53" s="37"/>
      <c r="DO53" s="37"/>
      <c r="DP53" s="37"/>
      <c r="DQ53" s="37"/>
      <c r="DR53" s="37"/>
      <c r="DS53" s="37"/>
      <c r="DT53" s="37"/>
      <c r="DU53" s="37"/>
      <c r="DV53" s="37"/>
    </row>
    <row r="54" spans="1:126" x14ac:dyDescent="0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37"/>
      <c r="BS54" s="37"/>
      <c r="BT54" s="37"/>
      <c r="BU54" s="37"/>
      <c r="BV54" s="37"/>
      <c r="BW54" s="37"/>
      <c r="BX54" s="37"/>
      <c r="BY54" s="37"/>
      <c r="BZ54" s="37"/>
      <c r="CA54" s="37"/>
      <c r="CB54" s="37"/>
      <c r="CC54" s="37"/>
      <c r="CD54" s="37"/>
      <c r="CE54" s="37"/>
      <c r="CF54" s="37"/>
      <c r="CG54" s="37"/>
      <c r="CH54" s="37"/>
      <c r="CI54" s="37"/>
      <c r="CJ54" s="37"/>
      <c r="CK54" s="37"/>
      <c r="CL54" s="37"/>
      <c r="CM54" s="37"/>
      <c r="CN54" s="37"/>
      <c r="CO54" s="37"/>
      <c r="CP54" s="37"/>
      <c r="CQ54" s="37"/>
      <c r="CR54" s="37"/>
      <c r="CS54" s="37"/>
      <c r="CT54" s="37"/>
      <c r="CU54" s="37"/>
      <c r="CV54" s="37"/>
      <c r="CW54" s="37"/>
      <c r="CX54" s="37"/>
      <c r="CY54" s="37"/>
      <c r="CZ54" s="37"/>
      <c r="DA54" s="37"/>
      <c r="DB54" s="37"/>
      <c r="DC54" s="37"/>
      <c r="DD54" s="37"/>
      <c r="DE54" s="37"/>
      <c r="DF54" s="37"/>
      <c r="DG54" s="37"/>
      <c r="DH54" s="37"/>
      <c r="DI54" s="37"/>
      <c r="DJ54" s="37"/>
      <c r="DK54" s="37"/>
      <c r="DL54" s="37"/>
      <c r="DM54" s="37"/>
      <c r="DN54" s="37"/>
      <c r="DO54" s="37"/>
      <c r="DP54" s="37"/>
      <c r="DQ54" s="37"/>
      <c r="DR54" s="37"/>
      <c r="DS54" s="37"/>
      <c r="DT54" s="37"/>
      <c r="DU54" s="37"/>
      <c r="DV54" s="37"/>
    </row>
    <row r="55" spans="1:126" x14ac:dyDescent="0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7"/>
      <c r="BZ55" s="37"/>
      <c r="CA55" s="37"/>
      <c r="CB55" s="37"/>
      <c r="CC55" s="37"/>
      <c r="CD55" s="37"/>
      <c r="CE55" s="37"/>
      <c r="CF55" s="37"/>
      <c r="CG55" s="37"/>
      <c r="CH55" s="37"/>
      <c r="CI55" s="37"/>
      <c r="CJ55" s="37"/>
      <c r="CK55" s="37"/>
      <c r="CL55" s="37"/>
      <c r="CM55" s="37"/>
      <c r="CN55" s="37"/>
      <c r="CO55" s="37"/>
      <c r="CP55" s="37"/>
      <c r="CQ55" s="37"/>
      <c r="CR55" s="37"/>
      <c r="CS55" s="37"/>
      <c r="CT55" s="37"/>
      <c r="CU55" s="37"/>
      <c r="CV55" s="37"/>
      <c r="CW55" s="37"/>
      <c r="CX55" s="37"/>
      <c r="CY55" s="37"/>
      <c r="CZ55" s="37"/>
      <c r="DA55" s="37"/>
      <c r="DB55" s="37"/>
      <c r="DC55" s="37"/>
      <c r="DD55" s="37"/>
      <c r="DE55" s="37"/>
      <c r="DF55" s="37"/>
      <c r="DG55" s="37"/>
      <c r="DH55" s="37"/>
      <c r="DI55" s="37"/>
      <c r="DJ55" s="37"/>
      <c r="DK55" s="37"/>
      <c r="DL55" s="37"/>
      <c r="DM55" s="37"/>
      <c r="DN55" s="37"/>
      <c r="DO55" s="37"/>
      <c r="DP55" s="37"/>
      <c r="DQ55" s="37"/>
      <c r="DR55" s="37"/>
      <c r="DS55" s="37"/>
      <c r="DT55" s="37"/>
      <c r="DU55" s="37"/>
      <c r="DV55" s="37"/>
    </row>
    <row r="56" spans="1:126" x14ac:dyDescent="0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7"/>
      <c r="BZ56" s="37"/>
      <c r="CA56" s="37"/>
      <c r="CB56" s="37"/>
      <c r="CC56" s="37"/>
      <c r="CD56" s="37"/>
      <c r="CE56" s="37"/>
      <c r="CF56" s="37"/>
      <c r="CG56" s="37"/>
      <c r="CH56" s="37"/>
      <c r="CI56" s="37"/>
      <c r="CJ56" s="37"/>
      <c r="CK56" s="37"/>
      <c r="CL56" s="37"/>
      <c r="CM56" s="37"/>
      <c r="CN56" s="37"/>
      <c r="CO56" s="37"/>
      <c r="CP56" s="37"/>
      <c r="CQ56" s="37"/>
      <c r="CR56" s="37"/>
      <c r="CS56" s="37"/>
      <c r="CT56" s="37"/>
      <c r="CU56" s="37"/>
      <c r="CV56" s="37"/>
      <c r="CW56" s="37"/>
      <c r="CX56" s="37"/>
      <c r="CY56" s="37"/>
      <c r="CZ56" s="37"/>
      <c r="DA56" s="37"/>
      <c r="DB56" s="37"/>
      <c r="DC56" s="37"/>
      <c r="DD56" s="37"/>
      <c r="DE56" s="37"/>
      <c r="DF56" s="37"/>
      <c r="DG56" s="37"/>
      <c r="DH56" s="37"/>
      <c r="DI56" s="37"/>
      <c r="DJ56" s="37"/>
      <c r="DK56" s="37"/>
      <c r="DL56" s="37"/>
      <c r="DM56" s="37"/>
      <c r="DN56" s="37"/>
      <c r="DO56" s="37"/>
      <c r="DP56" s="37"/>
      <c r="DQ56" s="37"/>
      <c r="DR56" s="37"/>
      <c r="DS56" s="37"/>
      <c r="DT56" s="37"/>
      <c r="DU56" s="37"/>
      <c r="DV56" s="37"/>
    </row>
    <row r="57" spans="1:126" x14ac:dyDescent="0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</row>
    <row r="58" spans="1:126" x14ac:dyDescent="0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7"/>
      <c r="BZ58" s="37"/>
      <c r="CA58" s="37"/>
      <c r="CB58" s="37"/>
      <c r="CC58" s="37"/>
      <c r="CD58" s="37"/>
      <c r="CE58" s="37"/>
      <c r="CF58" s="37"/>
      <c r="CG58" s="37"/>
      <c r="CH58" s="37"/>
      <c r="CI58" s="37"/>
      <c r="CJ58" s="37"/>
      <c r="CK58" s="37"/>
      <c r="CL58" s="37"/>
      <c r="CM58" s="37"/>
      <c r="CN58" s="37"/>
      <c r="CO58" s="37"/>
      <c r="CP58" s="37"/>
      <c r="CQ58" s="37"/>
      <c r="CR58" s="37"/>
      <c r="CS58" s="37"/>
      <c r="CT58" s="37"/>
      <c r="CU58" s="37"/>
      <c r="CV58" s="37"/>
      <c r="CW58" s="37"/>
      <c r="CX58" s="37"/>
      <c r="CY58" s="37"/>
      <c r="CZ58" s="37"/>
      <c r="DA58" s="37"/>
      <c r="DB58" s="37"/>
      <c r="DC58" s="37"/>
      <c r="DD58" s="37"/>
      <c r="DE58" s="37"/>
      <c r="DF58" s="37"/>
      <c r="DG58" s="37"/>
      <c r="DH58" s="37"/>
      <c r="DI58" s="37"/>
      <c r="DJ58" s="37"/>
      <c r="DK58" s="37"/>
      <c r="DL58" s="37"/>
      <c r="DM58" s="37"/>
      <c r="DN58" s="37"/>
      <c r="DO58" s="37"/>
      <c r="DP58" s="37"/>
      <c r="DQ58" s="37"/>
      <c r="DR58" s="37"/>
      <c r="DS58" s="37"/>
      <c r="DT58" s="37"/>
      <c r="DU58" s="37"/>
      <c r="DV58" s="37"/>
    </row>
    <row r="59" spans="1:126" x14ac:dyDescent="0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  <c r="BH59" s="37"/>
      <c r="BI59" s="37"/>
      <c r="BJ59" s="37"/>
      <c r="BK59" s="37"/>
      <c r="BL59" s="37"/>
      <c r="BM59" s="37"/>
      <c r="BN59" s="37"/>
      <c r="BO59" s="37"/>
      <c r="BP59" s="37"/>
      <c r="BQ59" s="37"/>
      <c r="BR59" s="37"/>
      <c r="BS59" s="37"/>
      <c r="BT59" s="37"/>
      <c r="BU59" s="37"/>
      <c r="BV59" s="37"/>
      <c r="BW59" s="37"/>
      <c r="BX59" s="37"/>
      <c r="BY59" s="37"/>
      <c r="BZ59" s="37"/>
      <c r="CA59" s="37"/>
      <c r="CB59" s="37"/>
      <c r="CC59" s="37"/>
      <c r="CD59" s="37"/>
      <c r="CE59" s="37"/>
      <c r="CF59" s="37"/>
      <c r="CG59" s="37"/>
      <c r="CH59" s="37"/>
      <c r="CI59" s="37"/>
      <c r="CJ59" s="37"/>
      <c r="CK59" s="37"/>
      <c r="CL59" s="37"/>
      <c r="CM59" s="37"/>
      <c r="CN59" s="37"/>
      <c r="CO59" s="37"/>
      <c r="CP59" s="37"/>
      <c r="CQ59" s="37"/>
      <c r="CR59" s="37"/>
      <c r="CS59" s="37"/>
      <c r="CT59" s="37"/>
      <c r="CU59" s="37"/>
      <c r="CV59" s="37"/>
      <c r="CW59" s="37"/>
      <c r="CX59" s="37"/>
      <c r="CY59" s="37"/>
      <c r="CZ59" s="37"/>
      <c r="DA59" s="37"/>
      <c r="DB59" s="37"/>
      <c r="DC59" s="37"/>
      <c r="DD59" s="37"/>
      <c r="DE59" s="37"/>
      <c r="DF59" s="37"/>
      <c r="DG59" s="37"/>
      <c r="DH59" s="37"/>
      <c r="DI59" s="37"/>
      <c r="DJ59" s="37"/>
      <c r="DK59" s="37"/>
      <c r="DL59" s="37"/>
      <c r="DM59" s="37"/>
      <c r="DN59" s="37"/>
      <c r="DO59" s="37"/>
      <c r="DP59" s="37"/>
      <c r="DQ59" s="37"/>
      <c r="DR59" s="37"/>
      <c r="DS59" s="37"/>
      <c r="DT59" s="37"/>
      <c r="DU59" s="37"/>
      <c r="DV59" s="37"/>
    </row>
    <row r="60" spans="1:126" x14ac:dyDescent="0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7"/>
      <c r="BZ60" s="37"/>
      <c r="CA60" s="37"/>
      <c r="CB60" s="37"/>
      <c r="CC60" s="37"/>
      <c r="CD60" s="37"/>
      <c r="CE60" s="37"/>
      <c r="CF60" s="37"/>
      <c r="CG60" s="37"/>
      <c r="CH60" s="37"/>
      <c r="CI60" s="37"/>
      <c r="CJ60" s="37"/>
      <c r="CK60" s="37"/>
      <c r="CL60" s="37"/>
      <c r="CM60" s="37"/>
      <c r="CN60" s="37"/>
      <c r="CO60" s="37"/>
      <c r="CP60" s="37"/>
      <c r="CQ60" s="37"/>
      <c r="CR60" s="37"/>
      <c r="CS60" s="37"/>
      <c r="CT60" s="37"/>
      <c r="CU60" s="37"/>
      <c r="CV60" s="37"/>
      <c r="CW60" s="37"/>
      <c r="CX60" s="37"/>
      <c r="CY60" s="37"/>
      <c r="CZ60" s="37"/>
      <c r="DA60" s="37"/>
      <c r="DB60" s="37"/>
      <c r="DC60" s="37"/>
      <c r="DD60" s="37"/>
      <c r="DE60" s="37"/>
      <c r="DF60" s="37"/>
      <c r="DG60" s="37"/>
      <c r="DH60" s="37"/>
      <c r="DI60" s="37"/>
      <c r="DJ60" s="37"/>
      <c r="DK60" s="37"/>
      <c r="DL60" s="37"/>
      <c r="DM60" s="37"/>
      <c r="DN60" s="37"/>
      <c r="DO60" s="37"/>
      <c r="DP60" s="37"/>
      <c r="DQ60" s="37"/>
      <c r="DR60" s="37"/>
      <c r="DS60" s="37"/>
      <c r="DT60" s="37"/>
      <c r="DU60" s="37"/>
      <c r="DV60" s="37"/>
    </row>
    <row r="61" spans="1:126" x14ac:dyDescent="0.25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7"/>
      <c r="BZ61" s="37"/>
      <c r="CA61" s="37"/>
      <c r="CB61" s="37"/>
      <c r="CC61" s="37"/>
      <c r="CD61" s="37"/>
      <c r="CE61" s="37"/>
      <c r="CF61" s="37"/>
      <c r="CG61" s="37"/>
      <c r="CH61" s="37"/>
      <c r="CI61" s="37"/>
      <c r="CJ61" s="37"/>
      <c r="CK61" s="37"/>
      <c r="CL61" s="37"/>
      <c r="CM61" s="37"/>
      <c r="CN61" s="37"/>
      <c r="CO61" s="37"/>
      <c r="CP61" s="37"/>
      <c r="CQ61" s="37"/>
      <c r="CR61" s="37"/>
      <c r="CS61" s="37"/>
      <c r="CT61" s="37"/>
      <c r="CU61" s="37"/>
      <c r="CV61" s="37"/>
      <c r="CW61" s="37"/>
      <c r="CX61" s="37"/>
      <c r="CY61" s="37"/>
      <c r="CZ61" s="37"/>
      <c r="DA61" s="37"/>
      <c r="DB61" s="37"/>
      <c r="DC61" s="37"/>
      <c r="DD61" s="37"/>
      <c r="DE61" s="37"/>
      <c r="DF61" s="37"/>
      <c r="DG61" s="37"/>
      <c r="DH61" s="37"/>
      <c r="DI61" s="37"/>
      <c r="DJ61" s="37"/>
      <c r="DK61" s="37"/>
      <c r="DL61" s="37"/>
      <c r="DM61" s="37"/>
      <c r="DN61" s="37"/>
      <c r="DO61" s="37"/>
      <c r="DP61" s="37"/>
      <c r="DQ61" s="37"/>
      <c r="DR61" s="37"/>
      <c r="DS61" s="37"/>
      <c r="DT61" s="37"/>
      <c r="DU61" s="37"/>
      <c r="DV61" s="37"/>
    </row>
    <row r="62" spans="1:126" x14ac:dyDescent="0.25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  <c r="BI62" s="37"/>
      <c r="BJ62" s="37"/>
      <c r="BK62" s="37"/>
      <c r="BL62" s="37"/>
      <c r="BM62" s="37"/>
      <c r="BN62" s="37"/>
      <c r="BO62" s="37"/>
      <c r="BP62" s="37"/>
      <c r="BQ62" s="37"/>
      <c r="BR62" s="37"/>
      <c r="BS62" s="37"/>
      <c r="BT62" s="37"/>
      <c r="BU62" s="37"/>
      <c r="BV62" s="37"/>
      <c r="BW62" s="37"/>
      <c r="BX62" s="37"/>
      <c r="BY62" s="37"/>
      <c r="BZ62" s="37"/>
      <c r="CA62" s="37"/>
      <c r="CB62" s="37"/>
      <c r="CC62" s="37"/>
      <c r="CD62" s="37"/>
      <c r="CE62" s="37"/>
      <c r="CF62" s="37"/>
      <c r="CG62" s="37"/>
      <c r="CH62" s="37"/>
      <c r="CI62" s="37"/>
      <c r="CJ62" s="37"/>
      <c r="CK62" s="37"/>
      <c r="CL62" s="37"/>
      <c r="CM62" s="37"/>
      <c r="CN62" s="37"/>
      <c r="CO62" s="37"/>
      <c r="CP62" s="37"/>
      <c r="CQ62" s="37"/>
      <c r="CR62" s="37"/>
      <c r="CS62" s="37"/>
      <c r="CT62" s="37"/>
      <c r="CU62" s="37"/>
      <c r="CV62" s="37"/>
      <c r="CW62" s="37"/>
      <c r="CX62" s="37"/>
      <c r="CY62" s="37"/>
      <c r="CZ62" s="37"/>
      <c r="DA62" s="37"/>
      <c r="DB62" s="37"/>
      <c r="DC62" s="37"/>
      <c r="DD62" s="37"/>
      <c r="DE62" s="37"/>
      <c r="DF62" s="37"/>
      <c r="DG62" s="37"/>
      <c r="DH62" s="37"/>
      <c r="DI62" s="37"/>
      <c r="DJ62" s="37"/>
      <c r="DK62" s="37"/>
      <c r="DL62" s="37"/>
      <c r="DM62" s="37"/>
      <c r="DN62" s="37"/>
      <c r="DO62" s="37"/>
      <c r="DP62" s="37"/>
      <c r="DQ62" s="37"/>
      <c r="DR62" s="37"/>
      <c r="DS62" s="37"/>
      <c r="DT62" s="37"/>
      <c r="DU62" s="37"/>
      <c r="DV62" s="37"/>
    </row>
    <row r="63" spans="1:126" x14ac:dyDescent="0.25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7"/>
      <c r="BZ63" s="37"/>
      <c r="CA63" s="37"/>
      <c r="CB63" s="37"/>
      <c r="CC63" s="37"/>
      <c r="CD63" s="37"/>
      <c r="CE63" s="37"/>
      <c r="CF63" s="37"/>
      <c r="CG63" s="37"/>
      <c r="CH63" s="37"/>
      <c r="CI63" s="37"/>
      <c r="CJ63" s="37"/>
      <c r="CK63" s="37"/>
      <c r="CL63" s="37"/>
      <c r="CM63" s="37"/>
      <c r="CN63" s="37"/>
      <c r="CO63" s="37"/>
      <c r="CP63" s="37"/>
      <c r="CQ63" s="37"/>
      <c r="CR63" s="37"/>
      <c r="CS63" s="37"/>
      <c r="CT63" s="37"/>
      <c r="CU63" s="37"/>
      <c r="CV63" s="37"/>
      <c r="CW63" s="37"/>
      <c r="CX63" s="37"/>
      <c r="CY63" s="37"/>
      <c r="CZ63" s="37"/>
      <c r="DA63" s="37"/>
      <c r="DB63" s="37"/>
      <c r="DC63" s="37"/>
      <c r="DD63" s="37"/>
      <c r="DE63" s="37"/>
      <c r="DF63" s="37"/>
      <c r="DG63" s="37"/>
      <c r="DH63" s="37"/>
      <c r="DI63" s="37"/>
      <c r="DJ63" s="37"/>
      <c r="DK63" s="37"/>
      <c r="DL63" s="37"/>
      <c r="DM63" s="37"/>
      <c r="DN63" s="37"/>
      <c r="DO63" s="37"/>
      <c r="DP63" s="37"/>
      <c r="DQ63" s="37"/>
      <c r="DR63" s="37"/>
      <c r="DS63" s="37"/>
      <c r="DT63" s="37"/>
      <c r="DU63" s="37"/>
      <c r="DV63" s="37"/>
    </row>
    <row r="64" spans="1:126" x14ac:dyDescent="0.25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7"/>
      <c r="BZ64" s="37"/>
      <c r="CA64" s="37"/>
      <c r="CB64" s="37"/>
      <c r="CC64" s="37"/>
      <c r="CD64" s="37"/>
      <c r="CE64" s="37"/>
      <c r="CF64" s="37"/>
      <c r="CG64" s="37"/>
      <c r="CH64" s="37"/>
      <c r="CI64" s="37"/>
      <c r="CJ64" s="37"/>
      <c r="CK64" s="37"/>
      <c r="CL64" s="37"/>
      <c r="CM64" s="37"/>
      <c r="CN64" s="37"/>
      <c r="CO64" s="37"/>
      <c r="CP64" s="37"/>
      <c r="CQ64" s="37"/>
      <c r="CR64" s="37"/>
      <c r="CS64" s="37"/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  <c r="DM64" s="37"/>
      <c r="DN64" s="37"/>
      <c r="DO64" s="37"/>
      <c r="DP64" s="37"/>
      <c r="DQ64" s="37"/>
      <c r="DR64" s="37"/>
      <c r="DS64" s="37"/>
      <c r="DT64" s="37"/>
      <c r="DU64" s="37"/>
      <c r="DV64" s="37"/>
    </row>
    <row r="65" spans="1:126" x14ac:dyDescent="0.25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  <c r="BH65" s="37"/>
      <c r="BI65" s="37"/>
      <c r="BJ65" s="37"/>
      <c r="BK65" s="37"/>
      <c r="BL65" s="37"/>
      <c r="BM65" s="37"/>
      <c r="BN65" s="37"/>
      <c r="BO65" s="37"/>
      <c r="BP65" s="37"/>
      <c r="BQ65" s="37"/>
      <c r="BR65" s="37"/>
      <c r="BS65" s="37"/>
      <c r="BT65" s="37"/>
      <c r="BU65" s="37"/>
      <c r="BV65" s="37"/>
      <c r="BW65" s="37"/>
      <c r="BX65" s="37"/>
      <c r="BY65" s="37"/>
      <c r="BZ65" s="37"/>
      <c r="CA65" s="37"/>
      <c r="CB65" s="37"/>
      <c r="CC65" s="37"/>
      <c r="CD65" s="37"/>
      <c r="CE65" s="37"/>
      <c r="CF65" s="37"/>
      <c r="CG65" s="37"/>
      <c r="CH65" s="37"/>
      <c r="CI65" s="37"/>
      <c r="CJ65" s="37"/>
      <c r="CK65" s="37"/>
      <c r="CL65" s="37"/>
      <c r="CM65" s="37"/>
      <c r="CN65" s="37"/>
      <c r="CO65" s="37"/>
      <c r="CP65" s="37"/>
      <c r="CQ65" s="37"/>
      <c r="CR65" s="37"/>
      <c r="CS65" s="37"/>
      <c r="CT65" s="37"/>
      <c r="CU65" s="37"/>
      <c r="CV65" s="37"/>
      <c r="CW65" s="37"/>
      <c r="CX65" s="37"/>
      <c r="CY65" s="37"/>
      <c r="CZ65" s="37"/>
      <c r="DA65" s="37"/>
      <c r="DB65" s="37"/>
      <c r="DC65" s="37"/>
      <c r="DD65" s="37"/>
      <c r="DE65" s="37"/>
      <c r="DF65" s="37"/>
      <c r="DG65" s="37"/>
      <c r="DH65" s="37"/>
      <c r="DI65" s="37"/>
      <c r="DJ65" s="37"/>
      <c r="DK65" s="37"/>
      <c r="DL65" s="37"/>
      <c r="DM65" s="37"/>
      <c r="DN65" s="37"/>
      <c r="DO65" s="37"/>
      <c r="DP65" s="37"/>
      <c r="DQ65" s="37"/>
      <c r="DR65" s="37"/>
      <c r="DS65" s="37"/>
      <c r="DT65" s="37"/>
      <c r="DU65" s="37"/>
      <c r="DV65" s="37"/>
    </row>
    <row r="66" spans="1:126" x14ac:dyDescent="0.25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  <c r="BI66" s="37"/>
      <c r="BJ66" s="37"/>
      <c r="BK66" s="37"/>
      <c r="BL66" s="37"/>
      <c r="BM66" s="37"/>
      <c r="BN66" s="37"/>
      <c r="BO66" s="37"/>
      <c r="BP66" s="37"/>
      <c r="BQ66" s="37"/>
      <c r="BR66" s="37"/>
      <c r="BS66" s="37"/>
      <c r="BT66" s="37"/>
      <c r="BU66" s="37"/>
      <c r="BV66" s="37"/>
      <c r="BW66" s="37"/>
      <c r="BX66" s="37"/>
      <c r="BY66" s="37"/>
      <c r="BZ66" s="37"/>
      <c r="CA66" s="37"/>
      <c r="CB66" s="37"/>
      <c r="CC66" s="37"/>
      <c r="CD66" s="37"/>
      <c r="CE66" s="37"/>
      <c r="CF66" s="37"/>
      <c r="CG66" s="37"/>
      <c r="CH66" s="37"/>
      <c r="CI66" s="37"/>
      <c r="CJ66" s="37"/>
      <c r="CK66" s="37"/>
      <c r="CL66" s="37"/>
      <c r="CM66" s="37"/>
      <c r="CN66" s="37"/>
      <c r="CO66" s="37"/>
      <c r="CP66" s="37"/>
      <c r="CQ66" s="37"/>
      <c r="CR66" s="37"/>
      <c r="CS66" s="37"/>
      <c r="CT66" s="37"/>
      <c r="CU66" s="37"/>
      <c r="CV66" s="37"/>
      <c r="CW66" s="37"/>
      <c r="CX66" s="37"/>
      <c r="CY66" s="37"/>
      <c r="CZ66" s="37"/>
      <c r="DA66" s="37"/>
      <c r="DB66" s="37"/>
      <c r="DC66" s="37"/>
      <c r="DD66" s="37"/>
      <c r="DE66" s="37"/>
      <c r="DF66" s="37"/>
      <c r="DG66" s="37"/>
      <c r="DH66" s="37"/>
      <c r="DI66" s="37"/>
      <c r="DJ66" s="37"/>
      <c r="DK66" s="37"/>
      <c r="DL66" s="37"/>
      <c r="DM66" s="37"/>
      <c r="DN66" s="37"/>
      <c r="DO66" s="37"/>
      <c r="DP66" s="37"/>
      <c r="DQ66" s="37"/>
      <c r="DR66" s="37"/>
      <c r="DS66" s="37"/>
      <c r="DT66" s="37"/>
      <c r="DU66" s="37"/>
      <c r="DV66" s="37"/>
    </row>
    <row r="67" spans="1:126" x14ac:dyDescent="0.25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  <c r="BM67" s="37"/>
      <c r="BN67" s="37"/>
      <c r="BO67" s="37"/>
      <c r="BP67" s="37"/>
      <c r="BQ67" s="37"/>
      <c r="BR67" s="37"/>
      <c r="BS67" s="37"/>
      <c r="BT67" s="37"/>
      <c r="BU67" s="37"/>
      <c r="BV67" s="37"/>
      <c r="BW67" s="37"/>
      <c r="BX67" s="37"/>
      <c r="BY67" s="37"/>
      <c r="BZ67" s="37"/>
      <c r="CA67" s="37"/>
      <c r="CB67" s="37"/>
      <c r="CC67" s="37"/>
      <c r="CD67" s="37"/>
      <c r="CE67" s="37"/>
      <c r="CF67" s="37"/>
      <c r="CG67" s="37"/>
      <c r="CH67" s="37"/>
      <c r="CI67" s="37"/>
      <c r="CJ67" s="37"/>
      <c r="CK67" s="37"/>
      <c r="CL67" s="37"/>
      <c r="CM67" s="37"/>
      <c r="CN67" s="37"/>
      <c r="CO67" s="37"/>
      <c r="CP67" s="37"/>
      <c r="CQ67" s="37"/>
      <c r="CR67" s="37"/>
      <c r="CS67" s="37"/>
      <c r="CT67" s="37"/>
      <c r="CU67" s="37"/>
      <c r="CV67" s="37"/>
      <c r="CW67" s="37"/>
      <c r="CX67" s="37"/>
      <c r="CY67" s="37"/>
      <c r="CZ67" s="37"/>
      <c r="DA67" s="37"/>
      <c r="DB67" s="37"/>
      <c r="DC67" s="37"/>
      <c r="DD67" s="37"/>
      <c r="DE67" s="37"/>
      <c r="DF67" s="37"/>
      <c r="DG67" s="37"/>
      <c r="DH67" s="37"/>
      <c r="DI67" s="37"/>
      <c r="DJ67" s="37"/>
      <c r="DK67" s="37"/>
      <c r="DL67" s="37"/>
      <c r="DM67" s="37"/>
      <c r="DN67" s="37"/>
      <c r="DO67" s="37"/>
      <c r="DP67" s="37"/>
      <c r="DQ67" s="37"/>
      <c r="DR67" s="37"/>
      <c r="DS67" s="37"/>
      <c r="DT67" s="37"/>
      <c r="DU67" s="37"/>
      <c r="DV67" s="37"/>
    </row>
    <row r="68" spans="1:126" x14ac:dyDescent="0.25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  <c r="BI68" s="37"/>
      <c r="BJ68" s="37"/>
      <c r="BK68" s="37"/>
      <c r="BL68" s="37"/>
      <c r="BM68" s="37"/>
      <c r="BN68" s="37"/>
      <c r="BO68" s="37"/>
      <c r="BP68" s="37"/>
      <c r="BQ68" s="37"/>
      <c r="BR68" s="37"/>
      <c r="BS68" s="37"/>
      <c r="BT68" s="37"/>
      <c r="BU68" s="37"/>
      <c r="BV68" s="37"/>
      <c r="BW68" s="37"/>
      <c r="BX68" s="37"/>
      <c r="BY68" s="37"/>
      <c r="BZ68" s="37"/>
      <c r="CA68" s="37"/>
      <c r="CB68" s="37"/>
      <c r="CC68" s="37"/>
      <c r="CD68" s="37"/>
      <c r="CE68" s="37"/>
      <c r="CF68" s="37"/>
      <c r="CG68" s="37"/>
      <c r="CH68" s="37"/>
      <c r="CI68" s="37"/>
      <c r="CJ68" s="37"/>
      <c r="CK68" s="37"/>
      <c r="CL68" s="37"/>
      <c r="CM68" s="37"/>
      <c r="CN68" s="37"/>
      <c r="CO68" s="37"/>
      <c r="CP68" s="37"/>
      <c r="CQ68" s="37"/>
      <c r="CR68" s="37"/>
      <c r="CS68" s="37"/>
      <c r="CT68" s="37"/>
      <c r="CU68" s="37"/>
      <c r="CV68" s="37"/>
      <c r="CW68" s="37"/>
      <c r="CX68" s="37"/>
      <c r="CY68" s="37"/>
      <c r="CZ68" s="37"/>
      <c r="DA68" s="37"/>
      <c r="DB68" s="37"/>
      <c r="DC68" s="37"/>
      <c r="DD68" s="37"/>
      <c r="DE68" s="37"/>
      <c r="DF68" s="37"/>
      <c r="DG68" s="37"/>
      <c r="DH68" s="37"/>
      <c r="DI68" s="37"/>
      <c r="DJ68" s="37"/>
      <c r="DK68" s="37"/>
      <c r="DL68" s="37"/>
      <c r="DM68" s="37"/>
      <c r="DN68" s="37"/>
      <c r="DO68" s="37"/>
      <c r="DP68" s="37"/>
      <c r="DQ68" s="37"/>
      <c r="DR68" s="37"/>
      <c r="DS68" s="37"/>
      <c r="DT68" s="37"/>
      <c r="DU68" s="37"/>
      <c r="DV68" s="37"/>
    </row>
    <row r="69" spans="1:126" x14ac:dyDescent="0.25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  <c r="BG69" s="37"/>
      <c r="BH69" s="37"/>
      <c r="BI69" s="37"/>
      <c r="BJ69" s="37"/>
      <c r="BK69" s="37"/>
      <c r="BL69" s="37"/>
      <c r="BM69" s="37"/>
      <c r="BN69" s="37"/>
      <c r="BO69" s="37"/>
      <c r="BP69" s="37"/>
      <c r="BQ69" s="37"/>
      <c r="BR69" s="37"/>
      <c r="BS69" s="37"/>
      <c r="BT69" s="37"/>
      <c r="BU69" s="37"/>
      <c r="BV69" s="37"/>
      <c r="BW69" s="37"/>
      <c r="BX69" s="37"/>
      <c r="BY69" s="37"/>
      <c r="BZ69" s="37"/>
      <c r="CA69" s="37"/>
      <c r="CB69" s="37"/>
      <c r="CC69" s="37"/>
      <c r="CD69" s="37"/>
      <c r="CE69" s="37"/>
      <c r="CF69" s="37"/>
      <c r="CG69" s="37"/>
      <c r="CH69" s="37"/>
      <c r="CI69" s="37"/>
      <c r="CJ69" s="37"/>
      <c r="CK69" s="37"/>
      <c r="CL69" s="37"/>
      <c r="CM69" s="37"/>
      <c r="CN69" s="37"/>
      <c r="CO69" s="37"/>
      <c r="CP69" s="37"/>
      <c r="CQ69" s="37"/>
      <c r="CR69" s="37"/>
      <c r="CS69" s="37"/>
      <c r="CT69" s="37"/>
      <c r="CU69" s="37"/>
      <c r="CV69" s="37"/>
      <c r="CW69" s="37"/>
      <c r="CX69" s="37"/>
      <c r="CY69" s="37"/>
      <c r="CZ69" s="37"/>
      <c r="DA69" s="37"/>
      <c r="DB69" s="37"/>
      <c r="DC69" s="37"/>
      <c r="DD69" s="37"/>
      <c r="DE69" s="37"/>
      <c r="DF69" s="37"/>
      <c r="DG69" s="37"/>
      <c r="DH69" s="37"/>
      <c r="DI69" s="37"/>
      <c r="DJ69" s="37"/>
      <c r="DK69" s="37"/>
      <c r="DL69" s="37"/>
      <c r="DM69" s="37"/>
      <c r="DN69" s="37"/>
      <c r="DO69" s="37"/>
      <c r="DP69" s="37"/>
      <c r="DQ69" s="37"/>
      <c r="DR69" s="37"/>
      <c r="DS69" s="37"/>
      <c r="DT69" s="37"/>
      <c r="DU69" s="37"/>
      <c r="DV69" s="37"/>
    </row>
    <row r="70" spans="1:126" x14ac:dyDescent="0.25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  <c r="BM70" s="37"/>
      <c r="BN70" s="37"/>
      <c r="BO70" s="37"/>
      <c r="BP70" s="37"/>
      <c r="BQ70" s="37"/>
      <c r="BR70" s="37"/>
      <c r="BS70" s="37"/>
      <c r="BT70" s="37"/>
      <c r="BU70" s="37"/>
      <c r="BV70" s="37"/>
      <c r="BW70" s="37"/>
      <c r="BX70" s="37"/>
      <c r="BY70" s="37"/>
      <c r="BZ70" s="37"/>
      <c r="CA70" s="37"/>
      <c r="CB70" s="37"/>
      <c r="CC70" s="37"/>
      <c r="CD70" s="37"/>
      <c r="CE70" s="37"/>
      <c r="CF70" s="37"/>
      <c r="CG70" s="37"/>
      <c r="CH70" s="37"/>
      <c r="CI70" s="37"/>
      <c r="CJ70" s="37"/>
      <c r="CK70" s="37"/>
      <c r="CL70" s="37"/>
      <c r="CM70" s="37"/>
      <c r="CN70" s="37"/>
      <c r="CO70" s="37"/>
      <c r="CP70" s="37"/>
      <c r="CQ70" s="37"/>
      <c r="CR70" s="37"/>
      <c r="CS70" s="37"/>
      <c r="CT70" s="37"/>
      <c r="CU70" s="37"/>
      <c r="CV70" s="37"/>
      <c r="CW70" s="37"/>
      <c r="CX70" s="37"/>
      <c r="CY70" s="37"/>
      <c r="CZ70" s="37"/>
      <c r="DA70" s="37"/>
      <c r="DB70" s="37"/>
      <c r="DC70" s="37"/>
      <c r="DD70" s="37"/>
      <c r="DE70" s="37"/>
      <c r="DF70" s="37"/>
      <c r="DG70" s="37"/>
      <c r="DH70" s="37"/>
      <c r="DI70" s="37"/>
      <c r="DJ70" s="37"/>
      <c r="DK70" s="37"/>
      <c r="DL70" s="37"/>
      <c r="DM70" s="37"/>
      <c r="DN70" s="37"/>
      <c r="DO70" s="37"/>
      <c r="DP70" s="37"/>
      <c r="DQ70" s="37"/>
      <c r="DR70" s="37"/>
      <c r="DS70" s="37"/>
      <c r="DT70" s="37"/>
      <c r="DU70" s="37"/>
      <c r="DV70" s="37"/>
    </row>
    <row r="71" spans="1:126" x14ac:dyDescent="0.25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  <c r="BF71" s="37"/>
      <c r="BG71" s="37"/>
      <c r="BH71" s="37"/>
      <c r="BI71" s="37"/>
      <c r="BJ71" s="37"/>
      <c r="BK71" s="37"/>
      <c r="BL71" s="37"/>
      <c r="BM71" s="37"/>
      <c r="BN71" s="37"/>
      <c r="BO71" s="37"/>
      <c r="BP71" s="37"/>
      <c r="BQ71" s="37"/>
      <c r="BR71" s="37"/>
      <c r="BS71" s="37"/>
      <c r="BT71" s="37"/>
      <c r="BU71" s="37"/>
      <c r="BV71" s="37"/>
      <c r="BW71" s="37"/>
      <c r="BX71" s="37"/>
      <c r="BY71" s="37"/>
      <c r="BZ71" s="37"/>
      <c r="CA71" s="37"/>
      <c r="CB71" s="37"/>
      <c r="CC71" s="37"/>
      <c r="CD71" s="37"/>
      <c r="CE71" s="37"/>
      <c r="CF71" s="37"/>
      <c r="CG71" s="37"/>
      <c r="CH71" s="37"/>
      <c r="CI71" s="37"/>
      <c r="CJ71" s="37"/>
      <c r="CK71" s="37"/>
      <c r="CL71" s="37"/>
      <c r="CM71" s="37"/>
      <c r="CN71" s="37"/>
      <c r="CO71" s="37"/>
      <c r="CP71" s="37"/>
      <c r="CQ71" s="37"/>
      <c r="CR71" s="37"/>
      <c r="CS71" s="37"/>
      <c r="CT71" s="37"/>
      <c r="CU71" s="37"/>
      <c r="CV71" s="37"/>
      <c r="CW71" s="37"/>
      <c r="CX71" s="37"/>
      <c r="CY71" s="37"/>
      <c r="CZ71" s="37"/>
      <c r="DA71" s="37"/>
      <c r="DB71" s="37"/>
      <c r="DC71" s="37"/>
      <c r="DD71" s="37"/>
      <c r="DE71" s="37"/>
      <c r="DF71" s="37"/>
      <c r="DG71" s="37"/>
      <c r="DH71" s="37"/>
      <c r="DI71" s="37"/>
      <c r="DJ71" s="37"/>
      <c r="DK71" s="37"/>
      <c r="DL71" s="37"/>
      <c r="DM71" s="37"/>
      <c r="DN71" s="37"/>
      <c r="DO71" s="37"/>
      <c r="DP71" s="37"/>
      <c r="DQ71" s="37"/>
      <c r="DR71" s="37"/>
      <c r="DS71" s="37"/>
      <c r="DT71" s="37"/>
      <c r="DU71" s="37"/>
      <c r="DV71" s="37"/>
    </row>
    <row r="72" spans="1:126" x14ac:dyDescent="0.25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7"/>
      <c r="BL72" s="37"/>
      <c r="BM72" s="37"/>
      <c r="BN72" s="37"/>
      <c r="BO72" s="37"/>
      <c r="BP72" s="37"/>
      <c r="BQ72" s="37"/>
      <c r="BR72" s="37"/>
      <c r="BS72" s="37"/>
      <c r="BT72" s="37"/>
      <c r="BU72" s="37"/>
      <c r="BV72" s="37"/>
      <c r="BW72" s="37"/>
      <c r="BX72" s="37"/>
      <c r="BY72" s="37"/>
      <c r="BZ72" s="37"/>
      <c r="CA72" s="37"/>
      <c r="CB72" s="37"/>
      <c r="CC72" s="37"/>
      <c r="CD72" s="37"/>
      <c r="CE72" s="37"/>
      <c r="CF72" s="37"/>
      <c r="CG72" s="37"/>
      <c r="CH72" s="37"/>
      <c r="CI72" s="37"/>
      <c r="CJ72" s="37"/>
      <c r="CK72" s="37"/>
      <c r="CL72" s="37"/>
      <c r="CM72" s="37"/>
      <c r="CN72" s="37"/>
      <c r="CO72" s="37"/>
      <c r="CP72" s="37"/>
      <c r="CQ72" s="37"/>
      <c r="CR72" s="37"/>
      <c r="CS72" s="37"/>
      <c r="CT72" s="37"/>
      <c r="CU72" s="37"/>
      <c r="CV72" s="37"/>
      <c r="CW72" s="37"/>
      <c r="CX72" s="37"/>
      <c r="CY72" s="37"/>
      <c r="CZ72" s="37"/>
      <c r="DA72" s="37"/>
      <c r="DB72" s="37"/>
      <c r="DC72" s="37"/>
      <c r="DD72" s="37"/>
      <c r="DE72" s="37"/>
      <c r="DF72" s="37"/>
      <c r="DG72" s="37"/>
      <c r="DH72" s="37"/>
      <c r="DI72" s="37"/>
      <c r="DJ72" s="37"/>
      <c r="DK72" s="37"/>
      <c r="DL72" s="37"/>
      <c r="DM72" s="37"/>
      <c r="DN72" s="37"/>
      <c r="DO72" s="37"/>
      <c r="DP72" s="37"/>
      <c r="DQ72" s="37"/>
      <c r="DR72" s="37"/>
      <c r="DS72" s="37"/>
      <c r="DT72" s="37"/>
      <c r="DU72" s="37"/>
      <c r="DV72" s="37"/>
    </row>
    <row r="73" spans="1:126" x14ac:dyDescent="0.25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  <c r="BF73" s="37"/>
      <c r="BG73" s="37"/>
      <c r="BH73" s="37"/>
      <c r="BI73" s="37"/>
      <c r="BJ73" s="37"/>
      <c r="BK73" s="37"/>
      <c r="BL73" s="37"/>
      <c r="BM73" s="37"/>
      <c r="BN73" s="37"/>
      <c r="BO73" s="37"/>
      <c r="BP73" s="37"/>
      <c r="BQ73" s="37"/>
      <c r="BR73" s="37"/>
      <c r="BS73" s="37"/>
      <c r="BT73" s="37"/>
      <c r="BU73" s="37"/>
      <c r="BV73" s="37"/>
      <c r="BW73" s="37"/>
      <c r="BX73" s="37"/>
      <c r="BY73" s="37"/>
      <c r="BZ73" s="37"/>
      <c r="CA73" s="37"/>
      <c r="CB73" s="37"/>
      <c r="CC73" s="37"/>
      <c r="CD73" s="37"/>
      <c r="CE73" s="37"/>
      <c r="CF73" s="37"/>
      <c r="CG73" s="37"/>
      <c r="CH73" s="37"/>
      <c r="CI73" s="37"/>
      <c r="CJ73" s="37"/>
      <c r="CK73" s="37"/>
      <c r="CL73" s="37"/>
      <c r="CM73" s="37"/>
      <c r="CN73" s="37"/>
      <c r="CO73" s="37"/>
      <c r="CP73" s="37"/>
      <c r="CQ73" s="37"/>
      <c r="CR73" s="37"/>
      <c r="CS73" s="37"/>
      <c r="CT73" s="37"/>
      <c r="CU73" s="37"/>
      <c r="CV73" s="37"/>
      <c r="CW73" s="37"/>
      <c r="CX73" s="37"/>
      <c r="CY73" s="37"/>
      <c r="CZ73" s="37"/>
      <c r="DA73" s="37"/>
      <c r="DB73" s="37"/>
      <c r="DC73" s="37"/>
      <c r="DD73" s="37"/>
      <c r="DE73" s="37"/>
      <c r="DF73" s="37"/>
      <c r="DG73" s="37"/>
      <c r="DH73" s="37"/>
      <c r="DI73" s="37"/>
      <c r="DJ73" s="37"/>
      <c r="DK73" s="37"/>
      <c r="DL73" s="37"/>
      <c r="DM73" s="37"/>
      <c r="DN73" s="37"/>
      <c r="DO73" s="37"/>
      <c r="DP73" s="37"/>
      <c r="DQ73" s="37"/>
      <c r="DR73" s="37"/>
      <c r="DS73" s="37"/>
      <c r="DT73" s="37"/>
      <c r="DU73" s="37"/>
      <c r="DV73" s="37"/>
    </row>
    <row r="74" spans="1:126" x14ac:dyDescent="0.25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7"/>
      <c r="BL74" s="37"/>
      <c r="BM74" s="37"/>
      <c r="BN74" s="37"/>
      <c r="BO74" s="37"/>
      <c r="BP74" s="37"/>
      <c r="BQ74" s="37"/>
      <c r="BR74" s="37"/>
      <c r="BS74" s="37"/>
      <c r="BT74" s="37"/>
      <c r="BU74" s="37"/>
      <c r="BV74" s="37"/>
      <c r="BW74" s="37"/>
      <c r="BX74" s="37"/>
      <c r="BY74" s="37"/>
      <c r="BZ74" s="37"/>
      <c r="CA74" s="37"/>
      <c r="CB74" s="37"/>
      <c r="CC74" s="37"/>
      <c r="CD74" s="37"/>
      <c r="CE74" s="37"/>
      <c r="CF74" s="37"/>
      <c r="CG74" s="37"/>
      <c r="CH74" s="37"/>
      <c r="CI74" s="37"/>
      <c r="CJ74" s="37"/>
      <c r="CK74" s="37"/>
      <c r="CL74" s="37"/>
      <c r="CM74" s="37"/>
      <c r="CN74" s="37"/>
      <c r="CO74" s="37"/>
      <c r="CP74" s="37"/>
      <c r="CQ74" s="37"/>
      <c r="CR74" s="37"/>
      <c r="CS74" s="37"/>
      <c r="CT74" s="37"/>
      <c r="CU74" s="37"/>
      <c r="CV74" s="37"/>
      <c r="CW74" s="37"/>
      <c r="CX74" s="37"/>
      <c r="CY74" s="37"/>
      <c r="CZ74" s="37"/>
      <c r="DA74" s="37"/>
      <c r="DB74" s="37"/>
      <c r="DC74" s="37"/>
      <c r="DD74" s="37"/>
      <c r="DE74" s="37"/>
      <c r="DF74" s="37"/>
      <c r="DG74" s="37"/>
      <c r="DH74" s="37"/>
      <c r="DI74" s="37"/>
      <c r="DJ74" s="37"/>
      <c r="DK74" s="37"/>
      <c r="DL74" s="37"/>
      <c r="DM74" s="37"/>
      <c r="DN74" s="37"/>
      <c r="DO74" s="37"/>
      <c r="DP74" s="37"/>
      <c r="DQ74" s="37"/>
      <c r="DR74" s="37"/>
      <c r="DS74" s="37"/>
      <c r="DT74" s="37"/>
      <c r="DU74" s="37"/>
      <c r="DV74" s="37"/>
    </row>
    <row r="75" spans="1:126" x14ac:dyDescent="0.25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7"/>
      <c r="BL75" s="37"/>
      <c r="BM75" s="37"/>
      <c r="BN75" s="37"/>
      <c r="BO75" s="37"/>
      <c r="BP75" s="37"/>
      <c r="BQ75" s="37"/>
      <c r="BR75" s="37"/>
      <c r="BS75" s="37"/>
      <c r="BT75" s="37"/>
      <c r="BU75" s="37"/>
      <c r="BV75" s="37"/>
      <c r="BW75" s="37"/>
      <c r="BX75" s="37"/>
      <c r="BY75" s="37"/>
      <c r="BZ75" s="37"/>
      <c r="CA75" s="37"/>
      <c r="CB75" s="37"/>
      <c r="CC75" s="37"/>
      <c r="CD75" s="37"/>
      <c r="CE75" s="37"/>
      <c r="CF75" s="37"/>
      <c r="CG75" s="37"/>
      <c r="CH75" s="37"/>
      <c r="CI75" s="37"/>
      <c r="CJ75" s="37"/>
      <c r="CK75" s="37"/>
      <c r="CL75" s="37"/>
      <c r="CM75" s="37"/>
      <c r="CN75" s="37"/>
      <c r="CO75" s="37"/>
      <c r="CP75" s="37"/>
      <c r="CQ75" s="37"/>
      <c r="CR75" s="37"/>
      <c r="CS75" s="37"/>
      <c r="CT75" s="37"/>
      <c r="CU75" s="37"/>
      <c r="CV75" s="37"/>
      <c r="CW75" s="37"/>
      <c r="CX75" s="37"/>
      <c r="CY75" s="37"/>
      <c r="CZ75" s="37"/>
      <c r="DA75" s="37"/>
      <c r="DB75" s="37"/>
      <c r="DC75" s="37"/>
      <c r="DD75" s="37"/>
      <c r="DE75" s="37"/>
      <c r="DF75" s="37"/>
      <c r="DG75" s="37"/>
      <c r="DH75" s="37"/>
      <c r="DI75" s="37"/>
      <c r="DJ75" s="37"/>
      <c r="DK75" s="37"/>
      <c r="DL75" s="37"/>
      <c r="DM75" s="37"/>
      <c r="DN75" s="37"/>
      <c r="DO75" s="37"/>
      <c r="DP75" s="37"/>
      <c r="DQ75" s="37"/>
      <c r="DR75" s="37"/>
      <c r="DS75" s="37"/>
      <c r="DT75" s="37"/>
      <c r="DU75" s="37"/>
      <c r="DV75" s="37"/>
    </row>
    <row r="76" spans="1:126" x14ac:dyDescent="0.25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7"/>
      <c r="BL76" s="37"/>
      <c r="BM76" s="37"/>
      <c r="BN76" s="37"/>
      <c r="BO76" s="37"/>
      <c r="BP76" s="37"/>
      <c r="BQ76" s="37"/>
      <c r="BR76" s="37"/>
      <c r="BS76" s="37"/>
      <c r="BT76" s="37"/>
      <c r="BU76" s="37"/>
      <c r="BV76" s="37"/>
      <c r="BW76" s="37"/>
      <c r="BX76" s="37"/>
      <c r="BY76" s="37"/>
      <c r="BZ76" s="37"/>
      <c r="CA76" s="37"/>
      <c r="CB76" s="37"/>
      <c r="CC76" s="37"/>
      <c r="CD76" s="37"/>
      <c r="CE76" s="37"/>
      <c r="CF76" s="37"/>
      <c r="CG76" s="37"/>
      <c r="CH76" s="37"/>
      <c r="CI76" s="37"/>
      <c r="CJ76" s="37"/>
      <c r="CK76" s="37"/>
      <c r="CL76" s="37"/>
      <c r="CM76" s="37"/>
      <c r="CN76" s="37"/>
      <c r="CO76" s="37"/>
      <c r="CP76" s="37"/>
      <c r="CQ76" s="37"/>
      <c r="CR76" s="37"/>
      <c r="CS76" s="37"/>
      <c r="CT76" s="37"/>
      <c r="CU76" s="37"/>
      <c r="CV76" s="37"/>
      <c r="CW76" s="37"/>
      <c r="CX76" s="37"/>
      <c r="CY76" s="37"/>
      <c r="CZ76" s="37"/>
      <c r="DA76" s="37"/>
      <c r="DB76" s="37"/>
      <c r="DC76" s="37"/>
      <c r="DD76" s="37"/>
      <c r="DE76" s="37"/>
      <c r="DF76" s="37"/>
      <c r="DG76" s="37"/>
      <c r="DH76" s="37"/>
      <c r="DI76" s="37"/>
      <c r="DJ76" s="37"/>
      <c r="DK76" s="37"/>
      <c r="DL76" s="37"/>
      <c r="DM76" s="37"/>
      <c r="DN76" s="37"/>
      <c r="DO76" s="37"/>
      <c r="DP76" s="37"/>
      <c r="DQ76" s="37"/>
      <c r="DR76" s="37"/>
      <c r="DS76" s="37"/>
      <c r="DT76" s="37"/>
      <c r="DU76" s="37"/>
      <c r="DV76" s="37"/>
    </row>
    <row r="77" spans="1:126" x14ac:dyDescent="0.25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  <c r="BD77" s="37"/>
      <c r="BE77" s="37"/>
      <c r="BF77" s="37"/>
      <c r="BG77" s="37"/>
      <c r="BH77" s="37"/>
      <c r="BI77" s="37"/>
      <c r="BJ77" s="37"/>
      <c r="BK77" s="37"/>
      <c r="BL77" s="37"/>
      <c r="BM77" s="37"/>
      <c r="BN77" s="37"/>
      <c r="BO77" s="37"/>
      <c r="BP77" s="37"/>
      <c r="BQ77" s="37"/>
      <c r="BR77" s="37"/>
      <c r="BS77" s="37"/>
      <c r="BT77" s="37"/>
      <c r="BU77" s="37"/>
      <c r="BV77" s="37"/>
      <c r="BW77" s="37"/>
      <c r="BX77" s="37"/>
      <c r="BY77" s="37"/>
      <c r="BZ77" s="37"/>
      <c r="CA77" s="37"/>
      <c r="CB77" s="37"/>
      <c r="CC77" s="37"/>
      <c r="CD77" s="37"/>
      <c r="CE77" s="37"/>
      <c r="CF77" s="37"/>
      <c r="CG77" s="37"/>
      <c r="CH77" s="37"/>
      <c r="CI77" s="37"/>
      <c r="CJ77" s="37"/>
      <c r="CK77" s="37"/>
      <c r="CL77" s="37"/>
      <c r="CM77" s="37"/>
      <c r="CN77" s="37"/>
      <c r="CO77" s="37"/>
      <c r="CP77" s="37"/>
      <c r="CQ77" s="37"/>
      <c r="CR77" s="37"/>
      <c r="CS77" s="37"/>
      <c r="CT77" s="37"/>
      <c r="CU77" s="37"/>
      <c r="CV77" s="37"/>
      <c r="CW77" s="37"/>
      <c r="CX77" s="37"/>
      <c r="CY77" s="37"/>
      <c r="CZ77" s="37"/>
      <c r="DA77" s="37"/>
      <c r="DB77" s="37"/>
      <c r="DC77" s="37"/>
      <c r="DD77" s="37"/>
      <c r="DE77" s="37"/>
      <c r="DF77" s="37"/>
      <c r="DG77" s="37"/>
      <c r="DH77" s="37"/>
      <c r="DI77" s="37"/>
      <c r="DJ77" s="37"/>
      <c r="DK77" s="37"/>
      <c r="DL77" s="37"/>
      <c r="DM77" s="37"/>
      <c r="DN77" s="37"/>
      <c r="DO77" s="37"/>
      <c r="DP77" s="37"/>
      <c r="DQ77" s="37"/>
      <c r="DR77" s="37"/>
      <c r="DS77" s="37"/>
      <c r="DT77" s="37"/>
      <c r="DU77" s="37"/>
      <c r="DV77" s="37"/>
    </row>
    <row r="78" spans="1:126" x14ac:dyDescent="0.25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7"/>
      <c r="BL78" s="37"/>
      <c r="BM78" s="37"/>
      <c r="BN78" s="37"/>
      <c r="BO78" s="37"/>
      <c r="BP78" s="37"/>
      <c r="BQ78" s="37"/>
      <c r="BR78" s="37"/>
      <c r="BS78" s="37"/>
      <c r="BT78" s="37"/>
      <c r="BU78" s="37"/>
      <c r="BV78" s="37"/>
      <c r="BW78" s="37"/>
      <c r="BX78" s="37"/>
      <c r="BY78" s="37"/>
      <c r="BZ78" s="37"/>
      <c r="CA78" s="37"/>
      <c r="CB78" s="37"/>
      <c r="CC78" s="37"/>
      <c r="CD78" s="37"/>
      <c r="CE78" s="37"/>
      <c r="CF78" s="37"/>
      <c r="CG78" s="37"/>
      <c r="CH78" s="37"/>
      <c r="CI78" s="37"/>
      <c r="CJ78" s="37"/>
      <c r="CK78" s="37"/>
      <c r="CL78" s="37"/>
      <c r="CM78" s="37"/>
      <c r="CN78" s="37"/>
      <c r="CO78" s="37"/>
      <c r="CP78" s="37"/>
      <c r="CQ78" s="37"/>
      <c r="CR78" s="37"/>
      <c r="CS78" s="37"/>
      <c r="CT78" s="37"/>
      <c r="CU78" s="37"/>
      <c r="CV78" s="37"/>
      <c r="CW78" s="37"/>
      <c r="CX78" s="37"/>
      <c r="CY78" s="37"/>
      <c r="CZ78" s="37"/>
      <c r="DA78" s="37"/>
      <c r="DB78" s="37"/>
      <c r="DC78" s="37"/>
      <c r="DD78" s="37"/>
      <c r="DE78" s="37"/>
      <c r="DF78" s="37"/>
      <c r="DG78" s="37"/>
      <c r="DH78" s="37"/>
      <c r="DI78" s="37"/>
      <c r="DJ78" s="37"/>
      <c r="DK78" s="37"/>
      <c r="DL78" s="37"/>
      <c r="DM78" s="37"/>
      <c r="DN78" s="37"/>
      <c r="DO78" s="37"/>
      <c r="DP78" s="37"/>
      <c r="DQ78" s="37"/>
      <c r="DR78" s="37"/>
      <c r="DS78" s="37"/>
      <c r="DT78" s="37"/>
      <c r="DU78" s="37"/>
      <c r="DV78" s="37"/>
    </row>
    <row r="79" spans="1:126" x14ac:dyDescent="0.25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  <c r="BI79" s="37"/>
      <c r="BJ79" s="37"/>
      <c r="BK79" s="37"/>
      <c r="BL79" s="37"/>
      <c r="BM79" s="37"/>
      <c r="BN79" s="37"/>
      <c r="BO79" s="37"/>
      <c r="BP79" s="37"/>
      <c r="BQ79" s="37"/>
      <c r="BR79" s="37"/>
      <c r="BS79" s="37"/>
      <c r="BT79" s="37"/>
      <c r="BU79" s="37"/>
      <c r="BV79" s="37"/>
      <c r="BW79" s="37"/>
      <c r="BX79" s="37"/>
      <c r="BY79" s="37"/>
      <c r="BZ79" s="37"/>
      <c r="CA79" s="37"/>
      <c r="CB79" s="37"/>
      <c r="CC79" s="37"/>
      <c r="CD79" s="37"/>
      <c r="CE79" s="37"/>
      <c r="CF79" s="37"/>
      <c r="CG79" s="37"/>
      <c r="CH79" s="37"/>
      <c r="CI79" s="37"/>
      <c r="CJ79" s="37"/>
      <c r="CK79" s="37"/>
      <c r="CL79" s="37"/>
      <c r="CM79" s="37"/>
      <c r="CN79" s="37"/>
      <c r="CO79" s="37"/>
      <c r="CP79" s="37"/>
      <c r="CQ79" s="37"/>
      <c r="CR79" s="37"/>
      <c r="CS79" s="37"/>
      <c r="CT79" s="37"/>
      <c r="CU79" s="37"/>
      <c r="CV79" s="37"/>
      <c r="CW79" s="37"/>
      <c r="CX79" s="37"/>
      <c r="CY79" s="37"/>
      <c r="CZ79" s="37"/>
      <c r="DA79" s="37"/>
      <c r="DB79" s="37"/>
      <c r="DC79" s="37"/>
      <c r="DD79" s="37"/>
      <c r="DE79" s="37"/>
      <c r="DF79" s="37"/>
      <c r="DG79" s="37"/>
      <c r="DH79" s="37"/>
      <c r="DI79" s="37"/>
      <c r="DJ79" s="37"/>
      <c r="DK79" s="37"/>
      <c r="DL79" s="37"/>
      <c r="DM79" s="37"/>
      <c r="DN79" s="37"/>
      <c r="DO79" s="37"/>
      <c r="DP79" s="37"/>
      <c r="DQ79" s="37"/>
      <c r="DR79" s="37"/>
      <c r="DS79" s="37"/>
      <c r="DT79" s="37"/>
      <c r="DU79" s="37"/>
      <c r="DV79" s="37"/>
    </row>
    <row r="80" spans="1:126" x14ac:dyDescent="0.25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  <c r="BM80" s="37"/>
      <c r="BN80" s="37"/>
      <c r="BO80" s="37"/>
      <c r="BP80" s="37"/>
      <c r="BQ80" s="37"/>
      <c r="BR80" s="37"/>
      <c r="BS80" s="37"/>
      <c r="BT80" s="37"/>
      <c r="BU80" s="37"/>
      <c r="BV80" s="37"/>
      <c r="BW80" s="37"/>
      <c r="BX80" s="37"/>
      <c r="BY80" s="37"/>
      <c r="BZ80" s="37"/>
      <c r="CA80" s="37"/>
      <c r="CB80" s="37"/>
      <c r="CC80" s="37"/>
      <c r="CD80" s="37"/>
      <c r="CE80" s="37"/>
      <c r="CF80" s="37"/>
      <c r="CG80" s="37"/>
      <c r="CH80" s="37"/>
      <c r="CI80" s="37"/>
      <c r="CJ80" s="37"/>
      <c r="CK80" s="37"/>
      <c r="CL80" s="37"/>
      <c r="CM80" s="37"/>
      <c r="CN80" s="37"/>
      <c r="CO80" s="37"/>
      <c r="CP80" s="37"/>
      <c r="CQ80" s="37"/>
      <c r="CR80" s="37"/>
      <c r="CS80" s="37"/>
      <c r="CT80" s="37"/>
      <c r="CU80" s="37"/>
      <c r="CV80" s="37"/>
      <c r="CW80" s="37"/>
      <c r="CX80" s="37"/>
      <c r="CY80" s="37"/>
      <c r="CZ80" s="37"/>
      <c r="DA80" s="37"/>
      <c r="DB80" s="37"/>
      <c r="DC80" s="37"/>
      <c r="DD80" s="37"/>
      <c r="DE80" s="37"/>
      <c r="DF80" s="37"/>
      <c r="DG80" s="37"/>
      <c r="DH80" s="37"/>
      <c r="DI80" s="37"/>
      <c r="DJ80" s="37"/>
      <c r="DK80" s="37"/>
      <c r="DL80" s="37"/>
      <c r="DM80" s="37"/>
      <c r="DN80" s="37"/>
      <c r="DO80" s="37"/>
      <c r="DP80" s="37"/>
      <c r="DQ80" s="37"/>
      <c r="DR80" s="37"/>
      <c r="DS80" s="37"/>
      <c r="DT80" s="37"/>
      <c r="DU80" s="37"/>
      <c r="DV80" s="37"/>
    </row>
    <row r="81" spans="1:126" x14ac:dyDescent="0.25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/>
      <c r="BY81" s="37"/>
      <c r="BZ81" s="37"/>
      <c r="CA81" s="37"/>
      <c r="CB81" s="37"/>
      <c r="CC81" s="37"/>
      <c r="CD81" s="37"/>
      <c r="CE81" s="37"/>
      <c r="CF81" s="37"/>
      <c r="CG81" s="37"/>
      <c r="CH81" s="37"/>
      <c r="CI81" s="37"/>
      <c r="CJ81" s="37"/>
      <c r="CK81" s="37"/>
      <c r="CL81" s="37"/>
      <c r="CM81" s="37"/>
      <c r="CN81" s="37"/>
      <c r="CO81" s="37"/>
      <c r="CP81" s="37"/>
      <c r="CQ81" s="37"/>
      <c r="CR81" s="37"/>
      <c r="CS81" s="37"/>
      <c r="CT81" s="37"/>
      <c r="CU81" s="37"/>
      <c r="CV81" s="37"/>
      <c r="CW81" s="37"/>
      <c r="CX81" s="37"/>
      <c r="CY81" s="37"/>
      <c r="CZ81" s="37"/>
      <c r="DA81" s="37"/>
      <c r="DB81" s="37"/>
      <c r="DC81" s="37"/>
      <c r="DD81" s="37"/>
      <c r="DE81" s="37"/>
      <c r="DF81" s="37"/>
      <c r="DG81" s="37"/>
      <c r="DH81" s="37"/>
      <c r="DI81" s="37"/>
      <c r="DJ81" s="37"/>
      <c r="DK81" s="37"/>
      <c r="DL81" s="37"/>
      <c r="DM81" s="37"/>
      <c r="DN81" s="37"/>
      <c r="DO81" s="37"/>
      <c r="DP81" s="37"/>
      <c r="DQ81" s="37"/>
      <c r="DR81" s="37"/>
      <c r="DS81" s="37"/>
      <c r="DT81" s="37"/>
      <c r="DU81" s="37"/>
      <c r="DV81" s="37"/>
    </row>
    <row r="82" spans="1:126" x14ac:dyDescent="0.25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  <c r="BM82" s="37"/>
      <c r="BN82" s="37"/>
      <c r="BO82" s="37"/>
      <c r="BP82" s="37"/>
      <c r="BQ82" s="37"/>
      <c r="BR82" s="37"/>
      <c r="BS82" s="37"/>
      <c r="BT82" s="37"/>
      <c r="BU82" s="37"/>
      <c r="BV82" s="37"/>
      <c r="BW82" s="37"/>
      <c r="BX82" s="37"/>
      <c r="BY82" s="37"/>
      <c r="BZ82" s="37"/>
      <c r="CA82" s="37"/>
      <c r="CB82" s="37"/>
      <c r="CC82" s="37"/>
      <c r="CD82" s="37"/>
      <c r="CE82" s="37"/>
      <c r="CF82" s="37"/>
      <c r="CG82" s="37"/>
      <c r="CH82" s="37"/>
      <c r="CI82" s="37"/>
      <c r="CJ82" s="37"/>
      <c r="CK82" s="37"/>
      <c r="CL82" s="37"/>
      <c r="CM82" s="37"/>
      <c r="CN82" s="37"/>
      <c r="CO82" s="37"/>
      <c r="CP82" s="37"/>
      <c r="CQ82" s="37"/>
      <c r="CR82" s="37"/>
      <c r="CS82" s="37"/>
      <c r="CT82" s="37"/>
      <c r="CU82" s="37"/>
      <c r="CV82" s="37"/>
      <c r="CW82" s="37"/>
      <c r="CX82" s="37"/>
      <c r="CY82" s="37"/>
      <c r="CZ82" s="37"/>
      <c r="DA82" s="37"/>
      <c r="DB82" s="37"/>
      <c r="DC82" s="37"/>
      <c r="DD82" s="37"/>
      <c r="DE82" s="37"/>
      <c r="DF82" s="37"/>
      <c r="DG82" s="37"/>
      <c r="DH82" s="37"/>
      <c r="DI82" s="37"/>
      <c r="DJ82" s="37"/>
      <c r="DK82" s="37"/>
      <c r="DL82" s="37"/>
      <c r="DM82" s="37"/>
      <c r="DN82" s="37"/>
      <c r="DO82" s="37"/>
      <c r="DP82" s="37"/>
      <c r="DQ82" s="37"/>
      <c r="DR82" s="37"/>
      <c r="DS82" s="37"/>
      <c r="DT82" s="37"/>
      <c r="DU82" s="37"/>
      <c r="DV82" s="37"/>
    </row>
    <row r="83" spans="1:126" x14ac:dyDescent="0.25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7"/>
      <c r="BG83" s="37"/>
      <c r="BH83" s="37"/>
      <c r="BI83" s="37"/>
      <c r="BJ83" s="37"/>
      <c r="BK83" s="37"/>
      <c r="BL83" s="37"/>
      <c r="BM83" s="37"/>
      <c r="BN83" s="37"/>
      <c r="BO83" s="37"/>
      <c r="BP83" s="37"/>
      <c r="BQ83" s="37"/>
      <c r="BR83" s="37"/>
      <c r="BS83" s="37"/>
      <c r="BT83" s="37"/>
      <c r="BU83" s="37"/>
      <c r="BV83" s="37"/>
      <c r="BW83" s="37"/>
      <c r="BX83" s="37"/>
      <c r="BY83" s="37"/>
      <c r="BZ83" s="37"/>
      <c r="CA83" s="37"/>
      <c r="CB83" s="37"/>
      <c r="CC83" s="37"/>
      <c r="CD83" s="37"/>
      <c r="CE83" s="37"/>
      <c r="CF83" s="37"/>
      <c r="CG83" s="37"/>
      <c r="CH83" s="37"/>
      <c r="CI83" s="37"/>
      <c r="CJ83" s="37"/>
      <c r="CK83" s="37"/>
      <c r="CL83" s="37"/>
      <c r="CM83" s="37"/>
      <c r="CN83" s="37"/>
      <c r="CO83" s="37"/>
      <c r="CP83" s="37"/>
      <c r="CQ83" s="37"/>
      <c r="CR83" s="37"/>
      <c r="CS83" s="37"/>
      <c r="CT83" s="37"/>
      <c r="CU83" s="37"/>
      <c r="CV83" s="37"/>
      <c r="CW83" s="37"/>
      <c r="CX83" s="37"/>
      <c r="CY83" s="37"/>
      <c r="CZ83" s="37"/>
      <c r="DA83" s="37"/>
      <c r="DB83" s="37"/>
      <c r="DC83" s="37"/>
      <c r="DD83" s="37"/>
      <c r="DE83" s="37"/>
      <c r="DF83" s="37"/>
      <c r="DG83" s="37"/>
      <c r="DH83" s="37"/>
      <c r="DI83" s="37"/>
      <c r="DJ83" s="37"/>
      <c r="DK83" s="37"/>
      <c r="DL83" s="37"/>
      <c r="DM83" s="37"/>
      <c r="DN83" s="37"/>
      <c r="DO83" s="37"/>
      <c r="DP83" s="37"/>
      <c r="DQ83" s="37"/>
      <c r="DR83" s="37"/>
      <c r="DS83" s="37"/>
      <c r="DT83" s="37"/>
      <c r="DU83" s="37"/>
      <c r="DV83" s="37"/>
    </row>
    <row r="84" spans="1:126" x14ac:dyDescent="0.25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7"/>
      <c r="BG84" s="37"/>
      <c r="BH84" s="37"/>
      <c r="BI84" s="37"/>
      <c r="BJ84" s="37"/>
      <c r="BK84" s="37"/>
      <c r="BL84" s="37"/>
      <c r="BM84" s="37"/>
      <c r="BN84" s="37"/>
      <c r="BO84" s="37"/>
      <c r="BP84" s="37"/>
      <c r="BQ84" s="37"/>
      <c r="BR84" s="37"/>
      <c r="BS84" s="37"/>
      <c r="BT84" s="37"/>
      <c r="BU84" s="37"/>
      <c r="BV84" s="37"/>
      <c r="BW84" s="37"/>
      <c r="BX84" s="37"/>
      <c r="BY84" s="37"/>
      <c r="BZ84" s="37"/>
      <c r="CA84" s="37"/>
      <c r="CB84" s="37"/>
      <c r="CC84" s="37"/>
      <c r="CD84" s="37"/>
      <c r="CE84" s="37"/>
      <c r="CF84" s="37"/>
      <c r="CG84" s="37"/>
      <c r="CH84" s="37"/>
      <c r="CI84" s="37"/>
      <c r="CJ84" s="37"/>
      <c r="CK84" s="37"/>
      <c r="CL84" s="37"/>
      <c r="CM84" s="37"/>
      <c r="CN84" s="37"/>
      <c r="CO84" s="37"/>
      <c r="CP84" s="37"/>
      <c r="CQ84" s="37"/>
      <c r="CR84" s="37"/>
      <c r="CS84" s="37"/>
      <c r="CT84" s="37"/>
      <c r="CU84" s="37"/>
      <c r="CV84" s="37"/>
      <c r="CW84" s="37"/>
      <c r="CX84" s="37"/>
      <c r="CY84" s="37"/>
      <c r="CZ84" s="37"/>
      <c r="DA84" s="37"/>
      <c r="DB84" s="37"/>
      <c r="DC84" s="37"/>
      <c r="DD84" s="37"/>
      <c r="DE84" s="37"/>
      <c r="DF84" s="37"/>
      <c r="DG84" s="37"/>
      <c r="DH84" s="37"/>
      <c r="DI84" s="37"/>
      <c r="DJ84" s="37"/>
      <c r="DK84" s="37"/>
      <c r="DL84" s="37"/>
      <c r="DM84" s="37"/>
      <c r="DN84" s="37"/>
      <c r="DO84" s="37"/>
      <c r="DP84" s="37"/>
      <c r="DQ84" s="37"/>
      <c r="DR84" s="37"/>
      <c r="DS84" s="37"/>
      <c r="DT84" s="37"/>
      <c r="DU84" s="37"/>
      <c r="DV84" s="37"/>
    </row>
    <row r="85" spans="1:126" x14ac:dyDescent="0.25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37"/>
      <c r="BH85" s="37"/>
      <c r="BI85" s="37"/>
      <c r="BJ85" s="37"/>
      <c r="BK85" s="37"/>
      <c r="BL85" s="37"/>
      <c r="BM85" s="37"/>
      <c r="BN85" s="37"/>
      <c r="BO85" s="37"/>
      <c r="BP85" s="37"/>
      <c r="BQ85" s="37"/>
      <c r="BR85" s="37"/>
      <c r="BS85" s="37"/>
      <c r="BT85" s="37"/>
      <c r="BU85" s="37"/>
      <c r="BV85" s="37"/>
      <c r="BW85" s="37"/>
      <c r="BX85" s="37"/>
      <c r="BY85" s="37"/>
      <c r="BZ85" s="37"/>
      <c r="CA85" s="37"/>
      <c r="CB85" s="37"/>
      <c r="CC85" s="37"/>
      <c r="CD85" s="37"/>
      <c r="CE85" s="37"/>
      <c r="CF85" s="37"/>
      <c r="CG85" s="37"/>
      <c r="CH85" s="37"/>
      <c r="CI85" s="37"/>
      <c r="CJ85" s="37"/>
      <c r="CK85" s="37"/>
      <c r="CL85" s="37"/>
      <c r="CM85" s="37"/>
      <c r="CN85" s="37"/>
      <c r="CO85" s="37"/>
      <c r="CP85" s="37"/>
      <c r="CQ85" s="37"/>
      <c r="CR85" s="37"/>
      <c r="CS85" s="37"/>
      <c r="CT85" s="37"/>
      <c r="CU85" s="37"/>
      <c r="CV85" s="37"/>
      <c r="CW85" s="37"/>
      <c r="CX85" s="37"/>
      <c r="CY85" s="37"/>
      <c r="CZ85" s="37"/>
      <c r="DA85" s="37"/>
      <c r="DB85" s="37"/>
      <c r="DC85" s="37"/>
      <c r="DD85" s="37"/>
      <c r="DE85" s="37"/>
      <c r="DF85" s="37"/>
      <c r="DG85" s="37"/>
      <c r="DH85" s="37"/>
      <c r="DI85" s="37"/>
      <c r="DJ85" s="37"/>
      <c r="DK85" s="37"/>
      <c r="DL85" s="37"/>
      <c r="DM85" s="37"/>
      <c r="DN85" s="37"/>
      <c r="DO85" s="37"/>
      <c r="DP85" s="37"/>
      <c r="DQ85" s="37"/>
      <c r="DR85" s="37"/>
      <c r="DS85" s="37"/>
      <c r="DT85" s="37"/>
      <c r="DU85" s="37"/>
      <c r="DV85" s="37"/>
    </row>
    <row r="86" spans="1:126" x14ac:dyDescent="0.25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  <c r="BH86" s="37"/>
      <c r="BI86" s="37"/>
      <c r="BJ86" s="37"/>
      <c r="BK86" s="37"/>
      <c r="BL86" s="37"/>
      <c r="BM86" s="37"/>
      <c r="BN86" s="37"/>
      <c r="BO86" s="37"/>
      <c r="BP86" s="37"/>
      <c r="BQ86" s="37"/>
      <c r="BR86" s="37"/>
      <c r="BS86" s="37"/>
      <c r="BT86" s="37"/>
      <c r="BU86" s="37"/>
      <c r="BV86" s="37"/>
      <c r="BW86" s="37"/>
      <c r="BX86" s="37"/>
      <c r="BY86" s="37"/>
      <c r="BZ86" s="37"/>
      <c r="CA86" s="37"/>
      <c r="CB86" s="37"/>
      <c r="CC86" s="37"/>
      <c r="CD86" s="37"/>
      <c r="CE86" s="37"/>
      <c r="CF86" s="37"/>
      <c r="CG86" s="37"/>
      <c r="CH86" s="37"/>
      <c r="CI86" s="37"/>
      <c r="CJ86" s="37"/>
      <c r="CK86" s="37"/>
      <c r="CL86" s="37"/>
      <c r="CM86" s="37"/>
      <c r="CN86" s="37"/>
      <c r="CO86" s="37"/>
      <c r="CP86" s="37"/>
      <c r="CQ86" s="37"/>
      <c r="CR86" s="37"/>
      <c r="CS86" s="37"/>
      <c r="CT86" s="37"/>
      <c r="CU86" s="37"/>
      <c r="CV86" s="37"/>
      <c r="CW86" s="37"/>
      <c r="CX86" s="37"/>
      <c r="CY86" s="37"/>
      <c r="CZ86" s="37"/>
      <c r="DA86" s="37"/>
      <c r="DB86" s="37"/>
      <c r="DC86" s="37"/>
      <c r="DD86" s="37"/>
      <c r="DE86" s="37"/>
      <c r="DF86" s="37"/>
      <c r="DG86" s="37"/>
      <c r="DH86" s="37"/>
      <c r="DI86" s="37"/>
      <c r="DJ86" s="37"/>
      <c r="DK86" s="37"/>
      <c r="DL86" s="37"/>
      <c r="DM86" s="37"/>
      <c r="DN86" s="37"/>
      <c r="DO86" s="37"/>
      <c r="DP86" s="37"/>
      <c r="DQ86" s="37"/>
      <c r="DR86" s="37"/>
      <c r="DS86" s="37"/>
      <c r="DT86" s="37"/>
      <c r="DU86" s="37"/>
      <c r="DV86" s="37"/>
    </row>
    <row r="87" spans="1:126" x14ac:dyDescent="0.25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  <c r="BH87" s="37"/>
      <c r="BI87" s="37"/>
      <c r="BJ87" s="37"/>
      <c r="BK87" s="37"/>
      <c r="BL87" s="37"/>
      <c r="BM87" s="37"/>
      <c r="BN87" s="37"/>
      <c r="BO87" s="37"/>
      <c r="BP87" s="37"/>
      <c r="BQ87" s="37"/>
      <c r="BR87" s="37"/>
      <c r="BS87" s="37"/>
      <c r="BT87" s="37"/>
      <c r="BU87" s="37"/>
      <c r="BV87" s="37"/>
      <c r="BW87" s="37"/>
      <c r="BX87" s="37"/>
      <c r="BY87" s="37"/>
      <c r="BZ87" s="37"/>
      <c r="CA87" s="37"/>
      <c r="CB87" s="37"/>
      <c r="CC87" s="37"/>
      <c r="CD87" s="37"/>
      <c r="CE87" s="37"/>
      <c r="CF87" s="37"/>
      <c r="CG87" s="37"/>
      <c r="CH87" s="37"/>
      <c r="CI87" s="37"/>
      <c r="CJ87" s="37"/>
      <c r="CK87" s="37"/>
      <c r="CL87" s="37"/>
      <c r="CM87" s="37"/>
      <c r="CN87" s="37"/>
      <c r="CO87" s="37"/>
      <c r="CP87" s="37"/>
      <c r="CQ87" s="37"/>
      <c r="CR87" s="37"/>
      <c r="CS87" s="37"/>
      <c r="CT87" s="37"/>
      <c r="CU87" s="37"/>
      <c r="CV87" s="37"/>
      <c r="CW87" s="37"/>
      <c r="CX87" s="37"/>
      <c r="CY87" s="37"/>
      <c r="CZ87" s="37"/>
      <c r="DA87" s="37"/>
      <c r="DB87" s="37"/>
      <c r="DC87" s="37"/>
      <c r="DD87" s="37"/>
      <c r="DE87" s="37"/>
      <c r="DF87" s="37"/>
      <c r="DG87" s="37"/>
      <c r="DH87" s="37"/>
      <c r="DI87" s="37"/>
      <c r="DJ87" s="37"/>
      <c r="DK87" s="37"/>
      <c r="DL87" s="37"/>
      <c r="DM87" s="37"/>
      <c r="DN87" s="37"/>
      <c r="DO87" s="37"/>
      <c r="DP87" s="37"/>
      <c r="DQ87" s="37"/>
      <c r="DR87" s="37"/>
      <c r="DS87" s="37"/>
      <c r="DT87" s="37"/>
      <c r="DU87" s="37"/>
      <c r="DV87" s="37"/>
    </row>
    <row r="88" spans="1:126" x14ac:dyDescent="0.25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7"/>
      <c r="BG88" s="37"/>
      <c r="BH88" s="37"/>
      <c r="BI88" s="37"/>
      <c r="BJ88" s="37"/>
      <c r="BK88" s="37"/>
      <c r="BL88" s="37"/>
      <c r="BM88" s="37"/>
      <c r="BN88" s="37"/>
      <c r="BO88" s="37"/>
      <c r="BP88" s="37"/>
      <c r="BQ88" s="37"/>
      <c r="BR88" s="37"/>
      <c r="BS88" s="37"/>
      <c r="BT88" s="37"/>
      <c r="BU88" s="37"/>
      <c r="BV88" s="37"/>
      <c r="BW88" s="37"/>
      <c r="BX88" s="37"/>
      <c r="BY88" s="37"/>
      <c r="BZ88" s="37"/>
      <c r="CA88" s="37"/>
      <c r="CB88" s="37"/>
      <c r="CC88" s="37"/>
      <c r="CD88" s="37"/>
      <c r="CE88" s="37"/>
      <c r="CF88" s="37"/>
      <c r="CG88" s="37"/>
      <c r="CH88" s="37"/>
      <c r="CI88" s="37"/>
      <c r="CJ88" s="37"/>
      <c r="CK88" s="37"/>
      <c r="CL88" s="37"/>
      <c r="CM88" s="37"/>
      <c r="CN88" s="37"/>
      <c r="CO88" s="37"/>
      <c r="CP88" s="37"/>
      <c r="CQ88" s="37"/>
      <c r="CR88" s="37"/>
      <c r="CS88" s="37"/>
      <c r="CT88" s="37"/>
      <c r="CU88" s="37"/>
      <c r="CV88" s="37"/>
      <c r="CW88" s="37"/>
      <c r="CX88" s="37"/>
      <c r="CY88" s="37"/>
      <c r="CZ88" s="37"/>
      <c r="DA88" s="37"/>
      <c r="DB88" s="37"/>
      <c r="DC88" s="37"/>
      <c r="DD88" s="37"/>
      <c r="DE88" s="37"/>
      <c r="DF88" s="37"/>
      <c r="DG88" s="37"/>
      <c r="DH88" s="37"/>
      <c r="DI88" s="37"/>
      <c r="DJ88" s="37"/>
      <c r="DK88" s="37"/>
      <c r="DL88" s="37"/>
      <c r="DM88" s="37"/>
      <c r="DN88" s="37"/>
      <c r="DO88" s="37"/>
      <c r="DP88" s="37"/>
      <c r="DQ88" s="37"/>
      <c r="DR88" s="37"/>
      <c r="DS88" s="37"/>
      <c r="DT88" s="37"/>
      <c r="DU88" s="37"/>
      <c r="DV88" s="37"/>
    </row>
    <row r="89" spans="1:126" x14ac:dyDescent="0.25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  <c r="BA89" s="37"/>
      <c r="BB89" s="37"/>
      <c r="BC89" s="37"/>
      <c r="BD89" s="37"/>
      <c r="BE89" s="37"/>
      <c r="BF89" s="37"/>
      <c r="BG89" s="37"/>
      <c r="BH89" s="37"/>
      <c r="BI89" s="37"/>
      <c r="BJ89" s="37"/>
      <c r="BK89" s="37"/>
      <c r="BL89" s="37"/>
      <c r="BM89" s="37"/>
      <c r="BN89" s="37"/>
      <c r="BO89" s="37"/>
      <c r="BP89" s="37"/>
      <c r="BQ89" s="37"/>
      <c r="BR89" s="37"/>
      <c r="BS89" s="37"/>
      <c r="BT89" s="37"/>
      <c r="BU89" s="37"/>
      <c r="BV89" s="37"/>
      <c r="BW89" s="37"/>
      <c r="BX89" s="37"/>
      <c r="BY89" s="37"/>
      <c r="BZ89" s="37"/>
      <c r="CA89" s="37"/>
      <c r="CB89" s="37"/>
      <c r="CC89" s="37"/>
      <c r="CD89" s="37"/>
      <c r="CE89" s="37"/>
      <c r="CF89" s="37"/>
      <c r="CG89" s="37"/>
      <c r="CH89" s="37"/>
      <c r="CI89" s="37"/>
      <c r="CJ89" s="37"/>
      <c r="CK89" s="37"/>
      <c r="CL89" s="37"/>
      <c r="CM89" s="37"/>
      <c r="CN89" s="37"/>
      <c r="CO89" s="37"/>
      <c r="CP89" s="37"/>
      <c r="CQ89" s="37"/>
      <c r="CR89" s="37"/>
      <c r="CS89" s="37"/>
      <c r="CT89" s="37"/>
      <c r="CU89" s="37"/>
      <c r="CV89" s="37"/>
      <c r="CW89" s="37"/>
      <c r="CX89" s="37"/>
      <c r="CY89" s="37"/>
      <c r="CZ89" s="37"/>
      <c r="DA89" s="37"/>
      <c r="DB89" s="37"/>
      <c r="DC89" s="37"/>
      <c r="DD89" s="37"/>
      <c r="DE89" s="37"/>
      <c r="DF89" s="37"/>
      <c r="DG89" s="37"/>
      <c r="DH89" s="37"/>
      <c r="DI89" s="37"/>
      <c r="DJ89" s="37"/>
      <c r="DK89" s="37"/>
      <c r="DL89" s="37"/>
      <c r="DM89" s="37"/>
      <c r="DN89" s="37"/>
      <c r="DO89" s="37"/>
      <c r="DP89" s="37"/>
      <c r="DQ89" s="37"/>
      <c r="DR89" s="37"/>
      <c r="DS89" s="37"/>
      <c r="DT89" s="37"/>
      <c r="DU89" s="37"/>
      <c r="DV89" s="37"/>
    </row>
    <row r="90" spans="1:126" x14ac:dyDescent="0.25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37"/>
      <c r="BE90" s="37"/>
      <c r="BF90" s="37"/>
      <c r="BG90" s="37"/>
      <c r="BH90" s="37"/>
      <c r="BI90" s="37"/>
      <c r="BJ90" s="37"/>
      <c r="BK90" s="37"/>
      <c r="BL90" s="37"/>
      <c r="BM90" s="37"/>
      <c r="BN90" s="37"/>
      <c r="BO90" s="37"/>
      <c r="BP90" s="37"/>
      <c r="BQ90" s="37"/>
      <c r="BR90" s="37"/>
      <c r="BS90" s="37"/>
      <c r="BT90" s="37"/>
      <c r="BU90" s="37"/>
      <c r="BV90" s="37"/>
      <c r="BW90" s="37"/>
      <c r="BX90" s="37"/>
      <c r="BY90" s="37"/>
      <c r="BZ90" s="37"/>
      <c r="CA90" s="37"/>
      <c r="CB90" s="37"/>
      <c r="CC90" s="37"/>
      <c r="CD90" s="37"/>
      <c r="CE90" s="37"/>
      <c r="CF90" s="37"/>
      <c r="CG90" s="37"/>
      <c r="CH90" s="37"/>
      <c r="CI90" s="37"/>
      <c r="CJ90" s="37"/>
      <c r="CK90" s="37"/>
      <c r="CL90" s="37"/>
      <c r="CM90" s="37"/>
      <c r="CN90" s="37"/>
      <c r="CO90" s="37"/>
      <c r="CP90" s="37"/>
      <c r="CQ90" s="37"/>
      <c r="CR90" s="37"/>
      <c r="CS90" s="37"/>
      <c r="CT90" s="37"/>
      <c r="CU90" s="37"/>
      <c r="CV90" s="37"/>
      <c r="CW90" s="37"/>
      <c r="CX90" s="37"/>
      <c r="CY90" s="37"/>
      <c r="CZ90" s="37"/>
      <c r="DA90" s="37"/>
      <c r="DB90" s="37"/>
      <c r="DC90" s="37"/>
      <c r="DD90" s="37"/>
      <c r="DE90" s="37"/>
      <c r="DF90" s="37"/>
      <c r="DG90" s="37"/>
      <c r="DH90" s="37"/>
      <c r="DI90" s="37"/>
      <c r="DJ90" s="37"/>
      <c r="DK90" s="37"/>
      <c r="DL90" s="37"/>
      <c r="DM90" s="37"/>
      <c r="DN90" s="37"/>
      <c r="DO90" s="37"/>
      <c r="DP90" s="37"/>
      <c r="DQ90" s="37"/>
      <c r="DR90" s="37"/>
      <c r="DS90" s="37"/>
      <c r="DT90" s="37"/>
      <c r="DU90" s="37"/>
      <c r="DV90" s="37"/>
    </row>
    <row r="91" spans="1:126" x14ac:dyDescent="0.25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  <c r="BA91" s="37"/>
      <c r="BB91" s="37"/>
      <c r="BC91" s="37"/>
      <c r="BD91" s="37"/>
      <c r="BE91" s="37"/>
      <c r="BF91" s="37"/>
      <c r="BG91" s="37"/>
      <c r="BH91" s="37"/>
      <c r="BI91" s="37"/>
      <c r="BJ91" s="37"/>
      <c r="BK91" s="37"/>
      <c r="BL91" s="37"/>
      <c r="BM91" s="37"/>
      <c r="BN91" s="37"/>
      <c r="BO91" s="37"/>
      <c r="BP91" s="37"/>
      <c r="BQ91" s="37"/>
      <c r="BR91" s="37"/>
      <c r="BS91" s="37"/>
      <c r="BT91" s="37"/>
      <c r="BU91" s="37"/>
      <c r="BV91" s="37"/>
      <c r="BW91" s="37"/>
      <c r="BX91" s="37"/>
      <c r="BY91" s="37"/>
      <c r="BZ91" s="37"/>
      <c r="CA91" s="37"/>
      <c r="CB91" s="37"/>
      <c r="CC91" s="37"/>
      <c r="CD91" s="37"/>
      <c r="CE91" s="37"/>
      <c r="CF91" s="37"/>
      <c r="CG91" s="37"/>
      <c r="CH91" s="37"/>
      <c r="CI91" s="37"/>
      <c r="CJ91" s="37"/>
      <c r="CK91" s="37"/>
      <c r="CL91" s="37"/>
      <c r="CM91" s="37"/>
      <c r="CN91" s="37"/>
      <c r="CO91" s="37"/>
      <c r="CP91" s="37"/>
      <c r="CQ91" s="37"/>
      <c r="CR91" s="37"/>
      <c r="CS91" s="37"/>
      <c r="CT91" s="37"/>
      <c r="CU91" s="37"/>
      <c r="CV91" s="37"/>
      <c r="CW91" s="37"/>
      <c r="CX91" s="37"/>
      <c r="CY91" s="37"/>
      <c r="CZ91" s="37"/>
      <c r="DA91" s="37"/>
      <c r="DB91" s="37"/>
      <c r="DC91" s="37"/>
      <c r="DD91" s="37"/>
      <c r="DE91" s="37"/>
      <c r="DF91" s="37"/>
      <c r="DG91" s="37"/>
      <c r="DH91" s="37"/>
      <c r="DI91" s="37"/>
      <c r="DJ91" s="37"/>
      <c r="DK91" s="37"/>
      <c r="DL91" s="37"/>
      <c r="DM91" s="37"/>
      <c r="DN91" s="37"/>
      <c r="DO91" s="37"/>
      <c r="DP91" s="37"/>
      <c r="DQ91" s="37"/>
      <c r="DR91" s="37"/>
      <c r="DS91" s="37"/>
      <c r="DT91" s="37"/>
      <c r="DU91" s="37"/>
      <c r="DV91" s="37"/>
    </row>
    <row r="92" spans="1:126" x14ac:dyDescent="0.25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  <c r="BD92" s="37"/>
      <c r="BE92" s="37"/>
      <c r="BF92" s="37"/>
      <c r="BG92" s="37"/>
      <c r="BH92" s="37"/>
      <c r="BI92" s="37"/>
      <c r="BJ92" s="37"/>
      <c r="BK92" s="37"/>
      <c r="BL92" s="37"/>
      <c r="BM92" s="37"/>
      <c r="BN92" s="37"/>
      <c r="BO92" s="37"/>
      <c r="BP92" s="37"/>
      <c r="BQ92" s="37"/>
      <c r="BR92" s="37"/>
      <c r="BS92" s="37"/>
      <c r="BT92" s="37"/>
      <c r="BU92" s="37"/>
      <c r="BV92" s="37"/>
      <c r="BW92" s="37"/>
      <c r="BX92" s="37"/>
      <c r="BY92" s="37"/>
      <c r="BZ92" s="37"/>
      <c r="CA92" s="37"/>
      <c r="CB92" s="37"/>
      <c r="CC92" s="37"/>
      <c r="CD92" s="37"/>
      <c r="CE92" s="37"/>
      <c r="CF92" s="37"/>
      <c r="CG92" s="37"/>
      <c r="CH92" s="37"/>
      <c r="CI92" s="37"/>
      <c r="CJ92" s="37"/>
      <c r="CK92" s="37"/>
      <c r="CL92" s="37"/>
      <c r="CM92" s="37"/>
      <c r="CN92" s="37"/>
      <c r="CO92" s="37"/>
      <c r="CP92" s="37"/>
      <c r="CQ92" s="37"/>
      <c r="CR92" s="37"/>
      <c r="CS92" s="37"/>
      <c r="CT92" s="37"/>
      <c r="CU92" s="37"/>
      <c r="CV92" s="37"/>
      <c r="CW92" s="37"/>
      <c r="CX92" s="37"/>
      <c r="CY92" s="37"/>
      <c r="CZ92" s="37"/>
      <c r="DA92" s="37"/>
      <c r="DB92" s="37"/>
      <c r="DC92" s="37"/>
      <c r="DD92" s="37"/>
      <c r="DE92" s="37"/>
      <c r="DF92" s="37"/>
      <c r="DG92" s="37"/>
      <c r="DH92" s="37"/>
      <c r="DI92" s="37"/>
      <c r="DJ92" s="37"/>
      <c r="DK92" s="37"/>
      <c r="DL92" s="37"/>
      <c r="DM92" s="37"/>
      <c r="DN92" s="37"/>
      <c r="DO92" s="37"/>
      <c r="DP92" s="37"/>
      <c r="DQ92" s="37"/>
      <c r="DR92" s="37"/>
      <c r="DS92" s="37"/>
      <c r="DT92" s="37"/>
      <c r="DU92" s="37"/>
      <c r="DV92" s="37"/>
    </row>
    <row r="93" spans="1:126" x14ac:dyDescent="0.25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37"/>
      <c r="BE93" s="37"/>
      <c r="BF93" s="37"/>
      <c r="BG93" s="37"/>
      <c r="BH93" s="37"/>
      <c r="BI93" s="37"/>
      <c r="BJ93" s="37"/>
      <c r="BK93" s="37"/>
      <c r="BL93" s="37"/>
      <c r="BM93" s="37"/>
      <c r="BN93" s="37"/>
      <c r="BO93" s="37"/>
      <c r="BP93" s="37"/>
      <c r="BQ93" s="37"/>
      <c r="BR93" s="37"/>
      <c r="BS93" s="37"/>
      <c r="BT93" s="37"/>
      <c r="BU93" s="37"/>
      <c r="BV93" s="37"/>
      <c r="BW93" s="37"/>
      <c r="BX93" s="37"/>
      <c r="BY93" s="37"/>
      <c r="BZ93" s="37"/>
      <c r="CA93" s="37"/>
      <c r="CB93" s="37"/>
      <c r="CC93" s="37"/>
      <c r="CD93" s="37"/>
      <c r="CE93" s="37"/>
      <c r="CF93" s="37"/>
      <c r="CG93" s="37"/>
      <c r="CH93" s="37"/>
      <c r="CI93" s="37"/>
      <c r="CJ93" s="37"/>
      <c r="CK93" s="37"/>
      <c r="CL93" s="37"/>
      <c r="CM93" s="37"/>
      <c r="CN93" s="37"/>
      <c r="CO93" s="37"/>
      <c r="CP93" s="37"/>
      <c r="CQ93" s="37"/>
      <c r="CR93" s="37"/>
      <c r="CS93" s="37"/>
      <c r="CT93" s="37"/>
      <c r="CU93" s="37"/>
      <c r="CV93" s="37"/>
      <c r="CW93" s="37"/>
      <c r="CX93" s="37"/>
      <c r="CY93" s="37"/>
      <c r="CZ93" s="37"/>
      <c r="DA93" s="37"/>
      <c r="DB93" s="37"/>
      <c r="DC93" s="37"/>
      <c r="DD93" s="37"/>
      <c r="DE93" s="37"/>
      <c r="DF93" s="37"/>
      <c r="DG93" s="37"/>
      <c r="DH93" s="37"/>
      <c r="DI93" s="37"/>
      <c r="DJ93" s="37"/>
      <c r="DK93" s="37"/>
      <c r="DL93" s="37"/>
      <c r="DM93" s="37"/>
      <c r="DN93" s="37"/>
      <c r="DO93" s="37"/>
      <c r="DP93" s="37"/>
      <c r="DQ93" s="37"/>
      <c r="DR93" s="37"/>
      <c r="DS93" s="37"/>
      <c r="DT93" s="37"/>
      <c r="DU93" s="37"/>
      <c r="DV93" s="37"/>
    </row>
    <row r="94" spans="1:126" x14ac:dyDescent="0.25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  <c r="BD94" s="37"/>
      <c r="BE94" s="37"/>
      <c r="BF94" s="37"/>
      <c r="BG94" s="37"/>
      <c r="BH94" s="37"/>
      <c r="BI94" s="37"/>
      <c r="BJ94" s="37"/>
      <c r="BK94" s="37"/>
      <c r="BL94" s="37"/>
      <c r="BM94" s="37"/>
      <c r="BN94" s="37"/>
      <c r="BO94" s="37"/>
      <c r="BP94" s="37"/>
      <c r="BQ94" s="37"/>
      <c r="BR94" s="37"/>
      <c r="BS94" s="37"/>
      <c r="BT94" s="37"/>
      <c r="BU94" s="37"/>
      <c r="BV94" s="37"/>
      <c r="BW94" s="37"/>
      <c r="BX94" s="37"/>
      <c r="BY94" s="37"/>
      <c r="BZ94" s="37"/>
      <c r="CA94" s="37"/>
      <c r="CB94" s="37"/>
      <c r="CC94" s="37"/>
      <c r="CD94" s="37"/>
      <c r="CE94" s="37"/>
      <c r="CF94" s="37"/>
      <c r="CG94" s="37"/>
      <c r="CH94" s="37"/>
      <c r="CI94" s="37"/>
      <c r="CJ94" s="37"/>
      <c r="CK94" s="37"/>
      <c r="CL94" s="37"/>
      <c r="CM94" s="37"/>
      <c r="CN94" s="37"/>
      <c r="CO94" s="37"/>
      <c r="CP94" s="37"/>
      <c r="CQ94" s="37"/>
      <c r="CR94" s="37"/>
      <c r="CS94" s="37"/>
      <c r="CT94" s="37"/>
      <c r="CU94" s="37"/>
      <c r="CV94" s="37"/>
      <c r="CW94" s="37"/>
      <c r="CX94" s="37"/>
      <c r="CY94" s="37"/>
      <c r="CZ94" s="37"/>
      <c r="DA94" s="37"/>
      <c r="DB94" s="37"/>
      <c r="DC94" s="37"/>
      <c r="DD94" s="37"/>
      <c r="DE94" s="37"/>
      <c r="DF94" s="37"/>
      <c r="DG94" s="37"/>
      <c r="DH94" s="37"/>
      <c r="DI94" s="37"/>
      <c r="DJ94" s="37"/>
      <c r="DK94" s="37"/>
      <c r="DL94" s="37"/>
      <c r="DM94" s="37"/>
      <c r="DN94" s="37"/>
      <c r="DO94" s="37"/>
      <c r="DP94" s="37"/>
      <c r="DQ94" s="37"/>
      <c r="DR94" s="37"/>
      <c r="DS94" s="37"/>
      <c r="DT94" s="37"/>
      <c r="DU94" s="37"/>
      <c r="DV94" s="37"/>
    </row>
    <row r="95" spans="1:126" x14ac:dyDescent="0.25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7"/>
      <c r="BB95" s="37"/>
      <c r="BC95" s="37"/>
      <c r="BD95" s="37"/>
      <c r="BE95" s="37"/>
      <c r="BF95" s="37"/>
      <c r="BG95" s="37"/>
      <c r="BH95" s="37"/>
      <c r="BI95" s="37"/>
      <c r="BJ95" s="37"/>
      <c r="BK95" s="37"/>
      <c r="BL95" s="37"/>
      <c r="BM95" s="37"/>
      <c r="BN95" s="37"/>
      <c r="BO95" s="37"/>
      <c r="BP95" s="37"/>
      <c r="BQ95" s="37"/>
      <c r="BR95" s="37"/>
      <c r="BS95" s="37"/>
      <c r="BT95" s="37"/>
      <c r="BU95" s="37"/>
      <c r="BV95" s="37"/>
      <c r="BW95" s="37"/>
      <c r="BX95" s="37"/>
      <c r="BY95" s="37"/>
      <c r="BZ95" s="37"/>
      <c r="CA95" s="37"/>
      <c r="CB95" s="37"/>
      <c r="CC95" s="37"/>
      <c r="CD95" s="37"/>
      <c r="CE95" s="37"/>
      <c r="CF95" s="37"/>
      <c r="CG95" s="37"/>
      <c r="CH95" s="37"/>
      <c r="CI95" s="37"/>
      <c r="CJ95" s="37"/>
      <c r="CK95" s="37"/>
      <c r="CL95" s="37"/>
      <c r="CM95" s="37"/>
      <c r="CN95" s="37"/>
      <c r="CO95" s="37"/>
      <c r="CP95" s="37"/>
      <c r="CQ95" s="37"/>
      <c r="CR95" s="37"/>
      <c r="CS95" s="37"/>
      <c r="CT95" s="37"/>
      <c r="CU95" s="37"/>
      <c r="CV95" s="37"/>
      <c r="CW95" s="37"/>
      <c r="CX95" s="37"/>
      <c r="CY95" s="37"/>
      <c r="CZ95" s="37"/>
      <c r="DA95" s="37"/>
      <c r="DB95" s="37"/>
      <c r="DC95" s="37"/>
      <c r="DD95" s="37"/>
      <c r="DE95" s="37"/>
      <c r="DF95" s="37"/>
      <c r="DG95" s="37"/>
      <c r="DH95" s="37"/>
      <c r="DI95" s="37"/>
      <c r="DJ95" s="37"/>
      <c r="DK95" s="37"/>
      <c r="DL95" s="37"/>
      <c r="DM95" s="37"/>
      <c r="DN95" s="37"/>
      <c r="DO95" s="37"/>
      <c r="DP95" s="37"/>
      <c r="DQ95" s="37"/>
      <c r="DR95" s="37"/>
      <c r="DS95" s="37"/>
      <c r="DT95" s="37"/>
      <c r="DU95" s="37"/>
      <c r="DV95" s="37"/>
    </row>
    <row r="96" spans="1:126" x14ac:dyDescent="0.25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  <c r="BF96" s="37"/>
      <c r="BG96" s="37"/>
      <c r="BH96" s="37"/>
      <c r="BI96" s="37"/>
      <c r="BJ96" s="37"/>
      <c r="BK96" s="37"/>
      <c r="BL96" s="37"/>
      <c r="BM96" s="37"/>
      <c r="BN96" s="37"/>
      <c r="BO96" s="37"/>
      <c r="BP96" s="37"/>
      <c r="BQ96" s="37"/>
      <c r="BR96" s="37"/>
      <c r="BS96" s="37"/>
      <c r="BT96" s="37"/>
      <c r="BU96" s="37"/>
      <c r="BV96" s="37"/>
      <c r="BW96" s="37"/>
      <c r="BX96" s="37"/>
      <c r="BY96" s="37"/>
      <c r="BZ96" s="37"/>
      <c r="CA96" s="37"/>
      <c r="CB96" s="37"/>
      <c r="CC96" s="37"/>
      <c r="CD96" s="37"/>
      <c r="CE96" s="37"/>
      <c r="CF96" s="37"/>
      <c r="CG96" s="37"/>
      <c r="CH96" s="37"/>
      <c r="CI96" s="37"/>
      <c r="CJ96" s="37"/>
      <c r="CK96" s="37"/>
      <c r="CL96" s="37"/>
      <c r="CM96" s="37"/>
      <c r="CN96" s="37"/>
      <c r="CO96" s="37"/>
      <c r="CP96" s="37"/>
      <c r="CQ96" s="37"/>
      <c r="CR96" s="37"/>
      <c r="CS96" s="37"/>
      <c r="CT96" s="37"/>
      <c r="CU96" s="37"/>
      <c r="CV96" s="37"/>
      <c r="CW96" s="37"/>
      <c r="CX96" s="37"/>
      <c r="CY96" s="37"/>
      <c r="CZ96" s="37"/>
      <c r="DA96" s="37"/>
      <c r="DB96" s="37"/>
      <c r="DC96" s="37"/>
      <c r="DD96" s="37"/>
      <c r="DE96" s="37"/>
      <c r="DF96" s="37"/>
      <c r="DG96" s="37"/>
      <c r="DH96" s="37"/>
      <c r="DI96" s="37"/>
      <c r="DJ96" s="37"/>
      <c r="DK96" s="37"/>
      <c r="DL96" s="37"/>
      <c r="DM96" s="37"/>
      <c r="DN96" s="37"/>
      <c r="DO96" s="37"/>
      <c r="DP96" s="37"/>
      <c r="DQ96" s="37"/>
      <c r="DR96" s="37"/>
      <c r="DS96" s="37"/>
      <c r="DT96" s="37"/>
      <c r="DU96" s="37"/>
      <c r="DV96" s="37"/>
    </row>
    <row r="97" spans="1:126" x14ac:dyDescent="0.25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  <c r="BF97" s="37"/>
      <c r="BG97" s="37"/>
      <c r="BH97" s="37"/>
      <c r="BI97" s="37"/>
      <c r="BJ97" s="37"/>
      <c r="BK97" s="37"/>
      <c r="BL97" s="37"/>
      <c r="BM97" s="37"/>
      <c r="BN97" s="37"/>
      <c r="BO97" s="37"/>
      <c r="BP97" s="37"/>
      <c r="BQ97" s="37"/>
      <c r="BR97" s="37"/>
      <c r="BS97" s="37"/>
      <c r="BT97" s="37"/>
      <c r="BU97" s="37"/>
      <c r="BV97" s="37"/>
      <c r="BW97" s="37"/>
      <c r="BX97" s="37"/>
      <c r="BY97" s="37"/>
      <c r="BZ97" s="37"/>
      <c r="CA97" s="37"/>
      <c r="CB97" s="37"/>
      <c r="CC97" s="37"/>
      <c r="CD97" s="37"/>
      <c r="CE97" s="37"/>
      <c r="CF97" s="37"/>
      <c r="CG97" s="37"/>
      <c r="CH97" s="37"/>
      <c r="CI97" s="37"/>
      <c r="CJ97" s="37"/>
      <c r="CK97" s="37"/>
      <c r="CL97" s="37"/>
      <c r="CM97" s="37"/>
      <c r="CN97" s="37"/>
      <c r="CO97" s="37"/>
      <c r="CP97" s="37"/>
      <c r="CQ97" s="37"/>
      <c r="CR97" s="37"/>
      <c r="CS97" s="37"/>
      <c r="CT97" s="37"/>
      <c r="CU97" s="37"/>
      <c r="CV97" s="37"/>
      <c r="CW97" s="37"/>
      <c r="CX97" s="37"/>
      <c r="CY97" s="37"/>
      <c r="CZ97" s="37"/>
      <c r="DA97" s="37"/>
      <c r="DB97" s="37"/>
      <c r="DC97" s="37"/>
      <c r="DD97" s="37"/>
      <c r="DE97" s="37"/>
      <c r="DF97" s="37"/>
      <c r="DG97" s="37"/>
      <c r="DH97" s="37"/>
      <c r="DI97" s="37"/>
      <c r="DJ97" s="37"/>
      <c r="DK97" s="37"/>
      <c r="DL97" s="37"/>
      <c r="DM97" s="37"/>
      <c r="DN97" s="37"/>
      <c r="DO97" s="37"/>
      <c r="DP97" s="37"/>
      <c r="DQ97" s="37"/>
      <c r="DR97" s="37"/>
      <c r="DS97" s="37"/>
      <c r="DT97" s="37"/>
      <c r="DU97" s="37"/>
      <c r="DV97" s="37"/>
    </row>
    <row r="98" spans="1:126" x14ac:dyDescent="0.25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  <c r="BH98" s="37"/>
      <c r="BI98" s="37"/>
      <c r="BJ98" s="37"/>
      <c r="BK98" s="37"/>
      <c r="BL98" s="37"/>
      <c r="BM98" s="37"/>
      <c r="BN98" s="37"/>
      <c r="BO98" s="37"/>
      <c r="BP98" s="37"/>
      <c r="BQ98" s="37"/>
      <c r="BR98" s="37"/>
      <c r="BS98" s="37"/>
      <c r="BT98" s="37"/>
      <c r="BU98" s="37"/>
      <c r="BV98" s="37"/>
      <c r="BW98" s="37"/>
      <c r="BX98" s="37"/>
      <c r="BY98" s="37"/>
      <c r="BZ98" s="37"/>
      <c r="CA98" s="37"/>
      <c r="CB98" s="37"/>
      <c r="CC98" s="37"/>
      <c r="CD98" s="37"/>
      <c r="CE98" s="37"/>
      <c r="CF98" s="37"/>
      <c r="CG98" s="37"/>
      <c r="CH98" s="37"/>
      <c r="CI98" s="37"/>
      <c r="CJ98" s="37"/>
      <c r="CK98" s="37"/>
      <c r="CL98" s="37"/>
      <c r="CM98" s="37"/>
      <c r="CN98" s="37"/>
      <c r="CO98" s="37"/>
      <c r="CP98" s="37"/>
      <c r="CQ98" s="37"/>
      <c r="CR98" s="37"/>
      <c r="CS98" s="37"/>
      <c r="CT98" s="37"/>
      <c r="CU98" s="37"/>
      <c r="CV98" s="37"/>
      <c r="CW98" s="37"/>
      <c r="CX98" s="37"/>
      <c r="CY98" s="37"/>
      <c r="CZ98" s="37"/>
      <c r="DA98" s="37"/>
      <c r="DB98" s="37"/>
      <c r="DC98" s="37"/>
      <c r="DD98" s="37"/>
      <c r="DE98" s="37"/>
      <c r="DF98" s="37"/>
      <c r="DG98" s="37"/>
      <c r="DH98" s="37"/>
      <c r="DI98" s="37"/>
      <c r="DJ98" s="37"/>
      <c r="DK98" s="37"/>
      <c r="DL98" s="37"/>
      <c r="DM98" s="37"/>
      <c r="DN98" s="37"/>
      <c r="DO98" s="37"/>
      <c r="DP98" s="37"/>
      <c r="DQ98" s="37"/>
      <c r="DR98" s="37"/>
      <c r="DS98" s="37"/>
      <c r="DT98" s="37"/>
      <c r="DU98" s="37"/>
      <c r="DV98" s="37"/>
    </row>
    <row r="99" spans="1:126" x14ac:dyDescent="0.25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BH99" s="37"/>
      <c r="BI99" s="37"/>
      <c r="BJ99" s="37"/>
      <c r="BK99" s="37"/>
      <c r="BL99" s="37"/>
      <c r="BM99" s="37"/>
      <c r="BN99" s="37"/>
      <c r="BO99" s="37"/>
      <c r="BP99" s="37"/>
      <c r="BQ99" s="37"/>
      <c r="BR99" s="37"/>
      <c r="BS99" s="37"/>
      <c r="BT99" s="37"/>
      <c r="BU99" s="37"/>
      <c r="BV99" s="37"/>
      <c r="BW99" s="37"/>
      <c r="BX99" s="37"/>
      <c r="BY99" s="37"/>
      <c r="BZ99" s="37"/>
      <c r="CA99" s="37"/>
      <c r="CB99" s="37"/>
      <c r="CC99" s="37"/>
      <c r="CD99" s="37"/>
      <c r="CE99" s="37"/>
      <c r="CF99" s="37"/>
      <c r="CG99" s="37"/>
      <c r="CH99" s="37"/>
      <c r="CI99" s="37"/>
      <c r="CJ99" s="37"/>
      <c r="CK99" s="37"/>
      <c r="CL99" s="37"/>
      <c r="CM99" s="37"/>
      <c r="CN99" s="37"/>
      <c r="CO99" s="37"/>
      <c r="CP99" s="37"/>
      <c r="CQ99" s="37"/>
      <c r="CR99" s="37"/>
      <c r="CS99" s="37"/>
      <c r="CT99" s="37"/>
      <c r="CU99" s="37"/>
      <c r="CV99" s="37"/>
      <c r="CW99" s="37"/>
      <c r="CX99" s="37"/>
      <c r="CY99" s="37"/>
      <c r="CZ99" s="37"/>
      <c r="DA99" s="37"/>
      <c r="DB99" s="37"/>
      <c r="DC99" s="37"/>
      <c r="DD99" s="37"/>
      <c r="DE99" s="37"/>
      <c r="DF99" s="37"/>
      <c r="DG99" s="37"/>
      <c r="DH99" s="37"/>
      <c r="DI99" s="37"/>
      <c r="DJ99" s="37"/>
      <c r="DK99" s="37"/>
      <c r="DL99" s="37"/>
      <c r="DM99" s="37"/>
      <c r="DN99" s="37"/>
      <c r="DO99" s="37"/>
      <c r="DP99" s="37"/>
      <c r="DQ99" s="37"/>
      <c r="DR99" s="37"/>
      <c r="DS99" s="37"/>
      <c r="DT99" s="37"/>
      <c r="DU99" s="37"/>
      <c r="DV99" s="37"/>
    </row>
    <row r="100" spans="1:126" x14ac:dyDescent="0.25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  <c r="BF100" s="37"/>
      <c r="BG100" s="37"/>
      <c r="BH100" s="37"/>
      <c r="BI100" s="37"/>
      <c r="BJ100" s="37"/>
      <c r="BK100" s="37"/>
      <c r="BL100" s="37"/>
      <c r="BM100" s="37"/>
      <c r="BN100" s="37"/>
      <c r="BO100" s="37"/>
      <c r="BP100" s="37"/>
      <c r="BQ100" s="37"/>
      <c r="BR100" s="37"/>
      <c r="BS100" s="37"/>
      <c r="BT100" s="37"/>
      <c r="BU100" s="37"/>
      <c r="BV100" s="37"/>
      <c r="BW100" s="37"/>
      <c r="BX100" s="37"/>
      <c r="BY100" s="37"/>
      <c r="BZ100" s="37"/>
      <c r="CA100" s="37"/>
      <c r="CB100" s="37"/>
      <c r="CC100" s="37"/>
      <c r="CD100" s="37"/>
      <c r="CE100" s="37"/>
      <c r="CF100" s="37"/>
      <c r="CG100" s="37"/>
      <c r="CH100" s="37"/>
      <c r="CI100" s="37"/>
      <c r="CJ100" s="37"/>
      <c r="CK100" s="37"/>
      <c r="CL100" s="37"/>
      <c r="CM100" s="37"/>
      <c r="CN100" s="37"/>
      <c r="CO100" s="37"/>
      <c r="CP100" s="37"/>
      <c r="CQ100" s="37"/>
      <c r="CR100" s="37"/>
      <c r="CS100" s="37"/>
      <c r="CT100" s="37"/>
      <c r="CU100" s="37"/>
      <c r="CV100" s="37"/>
      <c r="CW100" s="37"/>
      <c r="CX100" s="37"/>
      <c r="CY100" s="37"/>
      <c r="CZ100" s="37"/>
      <c r="DA100" s="37"/>
      <c r="DB100" s="37"/>
      <c r="DC100" s="37"/>
      <c r="DD100" s="37"/>
      <c r="DE100" s="37"/>
      <c r="DF100" s="37"/>
      <c r="DG100" s="37"/>
      <c r="DH100" s="37"/>
      <c r="DI100" s="37"/>
      <c r="DJ100" s="37"/>
      <c r="DK100" s="37"/>
      <c r="DL100" s="37"/>
      <c r="DM100" s="37"/>
      <c r="DN100" s="37"/>
      <c r="DO100" s="37"/>
      <c r="DP100" s="37"/>
      <c r="DQ100" s="37"/>
      <c r="DR100" s="37"/>
      <c r="DS100" s="37"/>
      <c r="DT100" s="37"/>
      <c r="DU100" s="37"/>
      <c r="DV100" s="37"/>
    </row>
    <row r="101" spans="1:126" x14ac:dyDescent="0.25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7"/>
      <c r="BJ101" s="37"/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7"/>
      <c r="BY101" s="37"/>
      <c r="BZ101" s="37"/>
      <c r="CA101" s="37"/>
      <c r="CB101" s="37"/>
      <c r="CC101" s="37"/>
      <c r="CD101" s="37"/>
      <c r="CE101" s="37"/>
      <c r="CF101" s="37"/>
      <c r="CG101" s="37"/>
      <c r="CH101" s="37"/>
      <c r="CI101" s="37"/>
      <c r="CJ101" s="37"/>
      <c r="CK101" s="37"/>
      <c r="CL101" s="37"/>
      <c r="CM101" s="37"/>
      <c r="CN101" s="37"/>
      <c r="CO101" s="37"/>
      <c r="CP101" s="37"/>
      <c r="CQ101" s="37"/>
      <c r="CR101" s="37"/>
      <c r="CS101" s="37"/>
      <c r="CT101" s="37"/>
      <c r="CU101" s="37"/>
      <c r="CV101" s="37"/>
      <c r="CW101" s="37"/>
      <c r="CX101" s="37"/>
      <c r="CY101" s="37"/>
      <c r="CZ101" s="37"/>
      <c r="DA101" s="37"/>
      <c r="DB101" s="37"/>
      <c r="DC101" s="37"/>
      <c r="DD101" s="37"/>
      <c r="DE101" s="37"/>
      <c r="DF101" s="37"/>
      <c r="DG101" s="37"/>
      <c r="DH101" s="37"/>
      <c r="DI101" s="37"/>
      <c r="DJ101" s="37"/>
      <c r="DK101" s="37"/>
      <c r="DL101" s="37"/>
      <c r="DM101" s="37"/>
      <c r="DN101" s="37"/>
      <c r="DO101" s="37"/>
      <c r="DP101" s="37"/>
      <c r="DQ101" s="37"/>
      <c r="DR101" s="37"/>
      <c r="DS101" s="37"/>
      <c r="DT101" s="37"/>
      <c r="DU101" s="37"/>
      <c r="DV101" s="37"/>
    </row>
    <row r="102" spans="1:126" x14ac:dyDescent="0.25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  <c r="BG102" s="37"/>
      <c r="BH102" s="37"/>
      <c r="BI102" s="37"/>
      <c r="BJ102" s="37"/>
      <c r="BK102" s="37"/>
      <c r="BL102" s="37"/>
      <c r="BM102" s="37"/>
      <c r="BN102" s="37"/>
      <c r="BO102" s="37"/>
      <c r="BP102" s="37"/>
      <c r="BQ102" s="37"/>
      <c r="BR102" s="37"/>
      <c r="BS102" s="37"/>
      <c r="BT102" s="37"/>
      <c r="BU102" s="37"/>
      <c r="BV102" s="37"/>
      <c r="BW102" s="37"/>
      <c r="BX102" s="37"/>
      <c r="BY102" s="37"/>
      <c r="BZ102" s="37"/>
      <c r="CA102" s="37"/>
      <c r="CB102" s="37"/>
      <c r="CC102" s="37"/>
      <c r="CD102" s="37"/>
      <c r="CE102" s="37"/>
      <c r="CF102" s="37"/>
      <c r="CG102" s="37"/>
      <c r="CH102" s="37"/>
      <c r="CI102" s="37"/>
      <c r="CJ102" s="37"/>
      <c r="CK102" s="37"/>
      <c r="CL102" s="37"/>
      <c r="CM102" s="37"/>
      <c r="CN102" s="37"/>
      <c r="CO102" s="37"/>
      <c r="CP102" s="37"/>
      <c r="CQ102" s="37"/>
      <c r="CR102" s="37"/>
      <c r="CS102" s="37"/>
      <c r="CT102" s="37"/>
      <c r="CU102" s="37"/>
      <c r="CV102" s="37"/>
      <c r="CW102" s="37"/>
      <c r="CX102" s="37"/>
      <c r="CY102" s="37"/>
      <c r="CZ102" s="37"/>
      <c r="DA102" s="37"/>
      <c r="DB102" s="37"/>
      <c r="DC102" s="37"/>
      <c r="DD102" s="37"/>
      <c r="DE102" s="37"/>
      <c r="DF102" s="37"/>
      <c r="DG102" s="37"/>
      <c r="DH102" s="37"/>
      <c r="DI102" s="37"/>
      <c r="DJ102" s="37"/>
      <c r="DK102" s="37"/>
      <c r="DL102" s="37"/>
      <c r="DM102" s="37"/>
      <c r="DN102" s="37"/>
      <c r="DO102" s="37"/>
      <c r="DP102" s="37"/>
      <c r="DQ102" s="37"/>
      <c r="DR102" s="37"/>
      <c r="DS102" s="37"/>
      <c r="DT102" s="37"/>
      <c r="DU102" s="37"/>
      <c r="DV102" s="37"/>
    </row>
    <row r="103" spans="1:126" x14ac:dyDescent="0.25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7"/>
      <c r="BJ103" s="37"/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7"/>
      <c r="BY103" s="37"/>
      <c r="BZ103" s="37"/>
      <c r="CA103" s="37"/>
      <c r="CB103" s="37"/>
      <c r="CC103" s="37"/>
      <c r="CD103" s="37"/>
      <c r="CE103" s="37"/>
      <c r="CF103" s="37"/>
      <c r="CG103" s="37"/>
      <c r="CH103" s="37"/>
      <c r="CI103" s="37"/>
      <c r="CJ103" s="37"/>
      <c r="CK103" s="37"/>
      <c r="CL103" s="37"/>
      <c r="CM103" s="37"/>
      <c r="CN103" s="37"/>
      <c r="CO103" s="37"/>
      <c r="CP103" s="37"/>
      <c r="CQ103" s="37"/>
      <c r="CR103" s="37"/>
      <c r="CS103" s="37"/>
      <c r="CT103" s="37"/>
      <c r="CU103" s="37"/>
      <c r="CV103" s="37"/>
      <c r="CW103" s="37"/>
      <c r="CX103" s="37"/>
      <c r="CY103" s="37"/>
      <c r="CZ103" s="37"/>
      <c r="DA103" s="37"/>
      <c r="DB103" s="37"/>
      <c r="DC103" s="37"/>
      <c r="DD103" s="37"/>
      <c r="DE103" s="37"/>
      <c r="DF103" s="37"/>
      <c r="DG103" s="37"/>
      <c r="DH103" s="37"/>
      <c r="DI103" s="37"/>
      <c r="DJ103" s="37"/>
      <c r="DK103" s="37"/>
      <c r="DL103" s="37"/>
      <c r="DM103" s="37"/>
      <c r="DN103" s="37"/>
      <c r="DO103" s="37"/>
      <c r="DP103" s="37"/>
      <c r="DQ103" s="37"/>
      <c r="DR103" s="37"/>
      <c r="DS103" s="37"/>
      <c r="DT103" s="37"/>
      <c r="DU103" s="37"/>
      <c r="DV103" s="37"/>
    </row>
    <row r="104" spans="1:126" x14ac:dyDescent="0.25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  <c r="BH104" s="37"/>
      <c r="BI104" s="37"/>
      <c r="BJ104" s="37"/>
      <c r="BK104" s="37"/>
      <c r="BL104" s="37"/>
      <c r="BM104" s="37"/>
      <c r="BN104" s="37"/>
      <c r="BO104" s="37"/>
      <c r="BP104" s="37"/>
      <c r="BQ104" s="37"/>
      <c r="BR104" s="37"/>
      <c r="BS104" s="37"/>
      <c r="BT104" s="37"/>
      <c r="BU104" s="37"/>
      <c r="BV104" s="37"/>
      <c r="BW104" s="37"/>
      <c r="BX104" s="37"/>
      <c r="BY104" s="37"/>
      <c r="BZ104" s="37"/>
      <c r="CA104" s="37"/>
      <c r="CB104" s="37"/>
      <c r="CC104" s="37"/>
      <c r="CD104" s="37"/>
      <c r="CE104" s="37"/>
      <c r="CF104" s="37"/>
      <c r="CG104" s="37"/>
      <c r="CH104" s="37"/>
      <c r="CI104" s="37"/>
      <c r="CJ104" s="37"/>
      <c r="CK104" s="37"/>
      <c r="CL104" s="37"/>
      <c r="CM104" s="37"/>
      <c r="CN104" s="37"/>
      <c r="CO104" s="37"/>
      <c r="CP104" s="37"/>
      <c r="CQ104" s="37"/>
      <c r="CR104" s="37"/>
      <c r="CS104" s="37"/>
      <c r="CT104" s="37"/>
      <c r="CU104" s="37"/>
      <c r="CV104" s="37"/>
      <c r="CW104" s="37"/>
      <c r="CX104" s="37"/>
      <c r="CY104" s="37"/>
      <c r="CZ104" s="37"/>
      <c r="DA104" s="37"/>
      <c r="DB104" s="37"/>
      <c r="DC104" s="37"/>
      <c r="DD104" s="37"/>
      <c r="DE104" s="37"/>
      <c r="DF104" s="37"/>
      <c r="DG104" s="37"/>
      <c r="DH104" s="37"/>
      <c r="DI104" s="37"/>
      <c r="DJ104" s="37"/>
      <c r="DK104" s="37"/>
      <c r="DL104" s="37"/>
      <c r="DM104" s="37"/>
      <c r="DN104" s="37"/>
      <c r="DO104" s="37"/>
      <c r="DP104" s="37"/>
      <c r="DQ104" s="37"/>
      <c r="DR104" s="37"/>
      <c r="DS104" s="37"/>
      <c r="DT104" s="37"/>
      <c r="DU104" s="37"/>
      <c r="DV104" s="37"/>
    </row>
    <row r="105" spans="1:126" x14ac:dyDescent="0.25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  <c r="BH105" s="37"/>
      <c r="BI105" s="37"/>
      <c r="BJ105" s="37"/>
      <c r="BK105" s="37"/>
      <c r="BL105" s="37"/>
      <c r="BM105" s="37"/>
      <c r="BN105" s="37"/>
      <c r="BO105" s="37"/>
      <c r="BP105" s="37"/>
      <c r="BQ105" s="37"/>
      <c r="BR105" s="37"/>
      <c r="BS105" s="37"/>
      <c r="BT105" s="37"/>
      <c r="BU105" s="37"/>
      <c r="BV105" s="37"/>
      <c r="BW105" s="37"/>
      <c r="BX105" s="37"/>
      <c r="BY105" s="37"/>
      <c r="BZ105" s="37"/>
      <c r="CA105" s="37"/>
      <c r="CB105" s="37"/>
      <c r="CC105" s="37"/>
      <c r="CD105" s="37"/>
      <c r="CE105" s="37"/>
      <c r="CF105" s="37"/>
      <c r="CG105" s="37"/>
      <c r="CH105" s="37"/>
      <c r="CI105" s="37"/>
      <c r="CJ105" s="37"/>
      <c r="CK105" s="37"/>
      <c r="CL105" s="37"/>
      <c r="CM105" s="37"/>
      <c r="CN105" s="37"/>
      <c r="CO105" s="37"/>
      <c r="CP105" s="37"/>
      <c r="CQ105" s="37"/>
      <c r="CR105" s="37"/>
      <c r="CS105" s="37"/>
      <c r="CT105" s="37"/>
      <c r="CU105" s="37"/>
      <c r="CV105" s="37"/>
      <c r="CW105" s="37"/>
      <c r="CX105" s="37"/>
      <c r="CY105" s="37"/>
      <c r="CZ105" s="37"/>
      <c r="DA105" s="37"/>
      <c r="DB105" s="37"/>
      <c r="DC105" s="37"/>
      <c r="DD105" s="37"/>
      <c r="DE105" s="37"/>
      <c r="DF105" s="37"/>
      <c r="DG105" s="37"/>
      <c r="DH105" s="37"/>
      <c r="DI105" s="37"/>
      <c r="DJ105" s="37"/>
      <c r="DK105" s="37"/>
      <c r="DL105" s="37"/>
      <c r="DM105" s="37"/>
      <c r="DN105" s="37"/>
      <c r="DO105" s="37"/>
      <c r="DP105" s="37"/>
      <c r="DQ105" s="37"/>
      <c r="DR105" s="37"/>
      <c r="DS105" s="37"/>
      <c r="DT105" s="37"/>
      <c r="DU105" s="37"/>
      <c r="DV105" s="37"/>
    </row>
    <row r="106" spans="1:126" x14ac:dyDescent="0.25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7"/>
      <c r="BG106" s="37"/>
      <c r="BH106" s="37"/>
      <c r="BI106" s="37"/>
      <c r="BJ106" s="37"/>
      <c r="BK106" s="37"/>
      <c r="BL106" s="37"/>
      <c r="BM106" s="37"/>
      <c r="BN106" s="37"/>
      <c r="BO106" s="37"/>
      <c r="BP106" s="37"/>
      <c r="BQ106" s="37"/>
      <c r="BR106" s="37"/>
      <c r="BS106" s="37"/>
      <c r="BT106" s="37"/>
      <c r="BU106" s="37"/>
      <c r="BV106" s="37"/>
      <c r="BW106" s="37"/>
      <c r="BX106" s="37"/>
      <c r="BY106" s="37"/>
      <c r="BZ106" s="37"/>
      <c r="CA106" s="37"/>
      <c r="CB106" s="37"/>
      <c r="CC106" s="37"/>
      <c r="CD106" s="37"/>
      <c r="CE106" s="37"/>
      <c r="CF106" s="37"/>
      <c r="CG106" s="37"/>
      <c r="CH106" s="37"/>
      <c r="CI106" s="37"/>
      <c r="CJ106" s="37"/>
      <c r="CK106" s="37"/>
      <c r="CL106" s="37"/>
      <c r="CM106" s="37"/>
      <c r="CN106" s="37"/>
      <c r="CO106" s="37"/>
      <c r="CP106" s="37"/>
      <c r="CQ106" s="37"/>
      <c r="CR106" s="37"/>
      <c r="CS106" s="37"/>
      <c r="CT106" s="37"/>
      <c r="CU106" s="37"/>
      <c r="CV106" s="37"/>
      <c r="CW106" s="37"/>
      <c r="CX106" s="37"/>
      <c r="CY106" s="37"/>
      <c r="CZ106" s="37"/>
      <c r="DA106" s="37"/>
      <c r="DB106" s="37"/>
      <c r="DC106" s="37"/>
      <c r="DD106" s="37"/>
      <c r="DE106" s="37"/>
      <c r="DF106" s="37"/>
      <c r="DG106" s="37"/>
      <c r="DH106" s="37"/>
      <c r="DI106" s="37"/>
      <c r="DJ106" s="37"/>
      <c r="DK106" s="37"/>
      <c r="DL106" s="37"/>
      <c r="DM106" s="37"/>
      <c r="DN106" s="37"/>
      <c r="DO106" s="37"/>
      <c r="DP106" s="37"/>
      <c r="DQ106" s="37"/>
      <c r="DR106" s="37"/>
      <c r="DS106" s="37"/>
      <c r="DT106" s="37"/>
      <c r="DU106" s="37"/>
      <c r="DV106" s="37"/>
    </row>
    <row r="107" spans="1:126" x14ac:dyDescent="0.25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7"/>
      <c r="BJ107" s="37"/>
      <c r="BK107" s="37"/>
      <c r="BL107" s="37"/>
      <c r="BM107" s="37"/>
      <c r="BN107" s="37"/>
      <c r="BO107" s="37"/>
      <c r="BP107" s="37"/>
      <c r="BQ107" s="37"/>
      <c r="BR107" s="37"/>
      <c r="BS107" s="37"/>
      <c r="BT107" s="37"/>
      <c r="BU107" s="37"/>
      <c r="BV107" s="37"/>
      <c r="BW107" s="37"/>
      <c r="BX107" s="37"/>
      <c r="BY107" s="37"/>
      <c r="BZ107" s="37"/>
      <c r="CA107" s="37"/>
      <c r="CB107" s="37"/>
      <c r="CC107" s="37"/>
      <c r="CD107" s="37"/>
      <c r="CE107" s="37"/>
      <c r="CF107" s="37"/>
      <c r="CG107" s="37"/>
      <c r="CH107" s="37"/>
      <c r="CI107" s="37"/>
      <c r="CJ107" s="37"/>
      <c r="CK107" s="37"/>
      <c r="CL107" s="37"/>
      <c r="CM107" s="37"/>
      <c r="CN107" s="37"/>
      <c r="CO107" s="37"/>
      <c r="CP107" s="37"/>
      <c r="CQ107" s="37"/>
      <c r="CR107" s="37"/>
      <c r="CS107" s="37"/>
      <c r="CT107" s="37"/>
      <c r="CU107" s="37"/>
      <c r="CV107" s="37"/>
      <c r="CW107" s="37"/>
      <c r="CX107" s="37"/>
      <c r="CY107" s="37"/>
      <c r="CZ107" s="37"/>
      <c r="DA107" s="37"/>
      <c r="DB107" s="37"/>
      <c r="DC107" s="37"/>
      <c r="DD107" s="37"/>
      <c r="DE107" s="37"/>
      <c r="DF107" s="37"/>
      <c r="DG107" s="37"/>
      <c r="DH107" s="37"/>
      <c r="DI107" s="37"/>
      <c r="DJ107" s="37"/>
      <c r="DK107" s="37"/>
      <c r="DL107" s="37"/>
      <c r="DM107" s="37"/>
      <c r="DN107" s="37"/>
      <c r="DO107" s="37"/>
      <c r="DP107" s="37"/>
      <c r="DQ107" s="37"/>
      <c r="DR107" s="37"/>
      <c r="DS107" s="37"/>
      <c r="DT107" s="37"/>
      <c r="DU107" s="37"/>
      <c r="DV107" s="37"/>
    </row>
    <row r="108" spans="1:126" x14ac:dyDescent="0.25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  <c r="BF108" s="37"/>
      <c r="BG108" s="37"/>
      <c r="BH108" s="37"/>
      <c r="BI108" s="37"/>
      <c r="BJ108" s="37"/>
      <c r="BK108" s="37"/>
      <c r="BL108" s="37"/>
      <c r="BM108" s="37"/>
      <c r="BN108" s="37"/>
      <c r="BO108" s="37"/>
      <c r="BP108" s="37"/>
      <c r="BQ108" s="37"/>
      <c r="BR108" s="37"/>
      <c r="BS108" s="37"/>
      <c r="BT108" s="37"/>
      <c r="BU108" s="37"/>
      <c r="BV108" s="37"/>
      <c r="BW108" s="37"/>
      <c r="BX108" s="37"/>
      <c r="BY108" s="37"/>
      <c r="BZ108" s="37"/>
      <c r="CA108" s="37"/>
      <c r="CB108" s="37"/>
      <c r="CC108" s="37"/>
      <c r="CD108" s="37"/>
      <c r="CE108" s="37"/>
      <c r="CF108" s="37"/>
      <c r="CG108" s="37"/>
      <c r="CH108" s="37"/>
      <c r="CI108" s="37"/>
      <c r="CJ108" s="37"/>
      <c r="CK108" s="37"/>
      <c r="CL108" s="37"/>
      <c r="CM108" s="37"/>
      <c r="CN108" s="37"/>
      <c r="CO108" s="37"/>
      <c r="CP108" s="37"/>
      <c r="CQ108" s="37"/>
      <c r="CR108" s="37"/>
      <c r="CS108" s="37"/>
      <c r="CT108" s="37"/>
      <c r="CU108" s="37"/>
      <c r="CV108" s="37"/>
      <c r="CW108" s="37"/>
      <c r="CX108" s="37"/>
      <c r="CY108" s="37"/>
      <c r="CZ108" s="37"/>
      <c r="DA108" s="37"/>
      <c r="DB108" s="37"/>
      <c r="DC108" s="37"/>
      <c r="DD108" s="37"/>
      <c r="DE108" s="37"/>
      <c r="DF108" s="37"/>
      <c r="DG108" s="37"/>
      <c r="DH108" s="37"/>
      <c r="DI108" s="37"/>
      <c r="DJ108" s="37"/>
      <c r="DK108" s="37"/>
      <c r="DL108" s="37"/>
      <c r="DM108" s="37"/>
      <c r="DN108" s="37"/>
      <c r="DO108" s="37"/>
      <c r="DP108" s="37"/>
      <c r="DQ108" s="37"/>
      <c r="DR108" s="37"/>
      <c r="DS108" s="37"/>
      <c r="DT108" s="37"/>
      <c r="DU108" s="37"/>
      <c r="DV108" s="37"/>
    </row>
    <row r="109" spans="1:126" x14ac:dyDescent="0.25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  <c r="BF109" s="37"/>
      <c r="BG109" s="37"/>
      <c r="BH109" s="37"/>
      <c r="BI109" s="37"/>
      <c r="BJ109" s="37"/>
      <c r="BK109" s="37"/>
      <c r="BL109" s="37"/>
      <c r="BM109" s="37"/>
      <c r="BN109" s="37"/>
      <c r="BO109" s="37"/>
      <c r="BP109" s="37"/>
      <c r="BQ109" s="37"/>
      <c r="BR109" s="37"/>
      <c r="BS109" s="37"/>
      <c r="BT109" s="37"/>
      <c r="BU109" s="37"/>
      <c r="BV109" s="37"/>
      <c r="BW109" s="37"/>
      <c r="BX109" s="37"/>
      <c r="BY109" s="37"/>
      <c r="BZ109" s="37"/>
      <c r="CA109" s="37"/>
      <c r="CB109" s="37"/>
      <c r="CC109" s="37"/>
      <c r="CD109" s="37"/>
      <c r="CE109" s="37"/>
      <c r="CF109" s="37"/>
      <c r="CG109" s="37"/>
      <c r="CH109" s="37"/>
      <c r="CI109" s="37"/>
      <c r="CJ109" s="37"/>
      <c r="CK109" s="37"/>
      <c r="CL109" s="37"/>
      <c r="CM109" s="37"/>
      <c r="CN109" s="37"/>
      <c r="CO109" s="37"/>
      <c r="CP109" s="37"/>
      <c r="CQ109" s="37"/>
      <c r="CR109" s="37"/>
      <c r="CS109" s="37"/>
      <c r="CT109" s="37"/>
      <c r="CU109" s="37"/>
      <c r="CV109" s="37"/>
      <c r="CW109" s="37"/>
      <c r="CX109" s="37"/>
      <c r="CY109" s="37"/>
      <c r="CZ109" s="37"/>
      <c r="DA109" s="37"/>
      <c r="DB109" s="37"/>
      <c r="DC109" s="37"/>
      <c r="DD109" s="37"/>
      <c r="DE109" s="37"/>
      <c r="DF109" s="37"/>
      <c r="DG109" s="37"/>
      <c r="DH109" s="37"/>
      <c r="DI109" s="37"/>
      <c r="DJ109" s="37"/>
      <c r="DK109" s="37"/>
      <c r="DL109" s="37"/>
      <c r="DM109" s="37"/>
      <c r="DN109" s="37"/>
      <c r="DO109" s="37"/>
      <c r="DP109" s="37"/>
      <c r="DQ109" s="37"/>
      <c r="DR109" s="37"/>
      <c r="DS109" s="37"/>
      <c r="DT109" s="37"/>
      <c r="DU109" s="37"/>
      <c r="DV109" s="37"/>
    </row>
    <row r="110" spans="1:126" x14ac:dyDescent="0.25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  <c r="BD110" s="37"/>
      <c r="BE110" s="37"/>
      <c r="BF110" s="37"/>
      <c r="BG110" s="37"/>
      <c r="BH110" s="37"/>
      <c r="BI110" s="37"/>
      <c r="BJ110" s="37"/>
      <c r="BK110" s="37"/>
      <c r="BL110" s="37"/>
      <c r="BM110" s="37"/>
      <c r="BN110" s="37"/>
      <c r="BO110" s="37"/>
      <c r="BP110" s="37"/>
      <c r="BQ110" s="37"/>
      <c r="BR110" s="37"/>
      <c r="BS110" s="37"/>
      <c r="BT110" s="37"/>
      <c r="BU110" s="37"/>
      <c r="BV110" s="37"/>
      <c r="BW110" s="37"/>
      <c r="BX110" s="37"/>
      <c r="BY110" s="37"/>
      <c r="BZ110" s="37"/>
      <c r="CA110" s="37"/>
      <c r="CB110" s="37"/>
      <c r="CC110" s="37"/>
      <c r="CD110" s="37"/>
      <c r="CE110" s="37"/>
      <c r="CF110" s="37"/>
      <c r="CG110" s="37"/>
      <c r="CH110" s="37"/>
      <c r="CI110" s="37"/>
      <c r="CJ110" s="37"/>
      <c r="CK110" s="37"/>
      <c r="CL110" s="37"/>
      <c r="CM110" s="37"/>
      <c r="CN110" s="37"/>
      <c r="CO110" s="37"/>
      <c r="CP110" s="37"/>
      <c r="CQ110" s="37"/>
      <c r="CR110" s="37"/>
      <c r="CS110" s="37"/>
      <c r="CT110" s="37"/>
      <c r="CU110" s="37"/>
      <c r="CV110" s="37"/>
      <c r="CW110" s="37"/>
      <c r="CX110" s="37"/>
      <c r="CY110" s="37"/>
      <c r="CZ110" s="37"/>
      <c r="DA110" s="37"/>
      <c r="DB110" s="37"/>
      <c r="DC110" s="37"/>
      <c r="DD110" s="37"/>
      <c r="DE110" s="37"/>
      <c r="DF110" s="37"/>
      <c r="DG110" s="37"/>
      <c r="DH110" s="37"/>
      <c r="DI110" s="37"/>
      <c r="DJ110" s="37"/>
      <c r="DK110" s="37"/>
      <c r="DL110" s="37"/>
      <c r="DM110" s="37"/>
      <c r="DN110" s="37"/>
      <c r="DO110" s="37"/>
      <c r="DP110" s="37"/>
      <c r="DQ110" s="37"/>
      <c r="DR110" s="37"/>
      <c r="DS110" s="37"/>
      <c r="DT110" s="37"/>
      <c r="DU110" s="37"/>
      <c r="DV110" s="37"/>
    </row>
    <row r="111" spans="1:126" x14ac:dyDescent="0.25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  <c r="BA111" s="37"/>
      <c r="BB111" s="37"/>
      <c r="BC111" s="37"/>
      <c r="BD111" s="37"/>
      <c r="BE111" s="37"/>
      <c r="BF111" s="37"/>
      <c r="BG111" s="37"/>
      <c r="BH111" s="37"/>
      <c r="BI111" s="37"/>
      <c r="BJ111" s="37"/>
      <c r="BK111" s="37"/>
      <c r="BL111" s="37"/>
      <c r="BM111" s="37"/>
      <c r="BN111" s="37"/>
      <c r="BO111" s="37"/>
      <c r="BP111" s="37"/>
      <c r="BQ111" s="37"/>
      <c r="BR111" s="37"/>
      <c r="BS111" s="37"/>
      <c r="BT111" s="37"/>
      <c r="BU111" s="37"/>
      <c r="BV111" s="37"/>
      <c r="BW111" s="37"/>
      <c r="BX111" s="37"/>
      <c r="BY111" s="37"/>
      <c r="BZ111" s="37"/>
      <c r="CA111" s="37"/>
      <c r="CB111" s="37"/>
      <c r="CC111" s="37"/>
      <c r="CD111" s="37"/>
      <c r="CE111" s="37"/>
      <c r="CF111" s="37"/>
      <c r="CG111" s="37"/>
      <c r="CH111" s="37"/>
      <c r="CI111" s="37"/>
      <c r="CJ111" s="37"/>
      <c r="CK111" s="37"/>
      <c r="CL111" s="37"/>
      <c r="CM111" s="37"/>
      <c r="CN111" s="37"/>
      <c r="CO111" s="37"/>
      <c r="CP111" s="37"/>
      <c r="CQ111" s="37"/>
      <c r="CR111" s="37"/>
      <c r="CS111" s="37"/>
      <c r="CT111" s="37"/>
      <c r="CU111" s="37"/>
      <c r="CV111" s="37"/>
      <c r="CW111" s="37"/>
      <c r="CX111" s="37"/>
      <c r="CY111" s="37"/>
      <c r="CZ111" s="37"/>
      <c r="DA111" s="37"/>
      <c r="DB111" s="37"/>
      <c r="DC111" s="37"/>
      <c r="DD111" s="37"/>
      <c r="DE111" s="37"/>
      <c r="DF111" s="37"/>
      <c r="DG111" s="37"/>
      <c r="DH111" s="37"/>
      <c r="DI111" s="37"/>
      <c r="DJ111" s="37"/>
      <c r="DK111" s="37"/>
      <c r="DL111" s="37"/>
      <c r="DM111" s="37"/>
      <c r="DN111" s="37"/>
      <c r="DO111" s="37"/>
      <c r="DP111" s="37"/>
      <c r="DQ111" s="37"/>
      <c r="DR111" s="37"/>
      <c r="DS111" s="37"/>
      <c r="DT111" s="37"/>
      <c r="DU111" s="37"/>
      <c r="DV111" s="37"/>
    </row>
    <row r="112" spans="1:126" x14ac:dyDescent="0.25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  <c r="BA112" s="37"/>
      <c r="BB112" s="37"/>
      <c r="BC112" s="37"/>
      <c r="BD112" s="37"/>
      <c r="BE112" s="37"/>
      <c r="BF112" s="37"/>
      <c r="BG112" s="37"/>
      <c r="BH112" s="37"/>
      <c r="BI112" s="37"/>
      <c r="BJ112" s="37"/>
      <c r="BK112" s="37"/>
      <c r="BL112" s="37"/>
      <c r="BM112" s="37"/>
      <c r="BN112" s="37"/>
      <c r="BO112" s="37"/>
      <c r="BP112" s="37"/>
      <c r="BQ112" s="37"/>
      <c r="BR112" s="37"/>
      <c r="BS112" s="37"/>
      <c r="BT112" s="37"/>
      <c r="BU112" s="37"/>
      <c r="BV112" s="37"/>
      <c r="BW112" s="37"/>
      <c r="BX112" s="37"/>
      <c r="BY112" s="37"/>
      <c r="BZ112" s="37"/>
      <c r="CA112" s="37"/>
      <c r="CB112" s="37"/>
      <c r="CC112" s="37"/>
      <c r="CD112" s="37"/>
      <c r="CE112" s="37"/>
      <c r="CF112" s="37"/>
      <c r="CG112" s="37"/>
      <c r="CH112" s="37"/>
      <c r="CI112" s="37"/>
      <c r="CJ112" s="37"/>
      <c r="CK112" s="37"/>
      <c r="CL112" s="37"/>
      <c r="CM112" s="37"/>
      <c r="CN112" s="37"/>
      <c r="CO112" s="37"/>
      <c r="CP112" s="37"/>
      <c r="CQ112" s="37"/>
      <c r="CR112" s="37"/>
      <c r="CS112" s="37"/>
      <c r="CT112" s="37"/>
      <c r="CU112" s="37"/>
      <c r="CV112" s="37"/>
      <c r="CW112" s="37"/>
      <c r="CX112" s="37"/>
      <c r="CY112" s="37"/>
      <c r="CZ112" s="37"/>
      <c r="DA112" s="37"/>
      <c r="DB112" s="37"/>
      <c r="DC112" s="37"/>
      <c r="DD112" s="37"/>
      <c r="DE112" s="37"/>
      <c r="DF112" s="37"/>
      <c r="DG112" s="37"/>
      <c r="DH112" s="37"/>
      <c r="DI112" s="37"/>
      <c r="DJ112" s="37"/>
      <c r="DK112" s="37"/>
      <c r="DL112" s="37"/>
      <c r="DM112" s="37"/>
      <c r="DN112" s="37"/>
      <c r="DO112" s="37"/>
      <c r="DP112" s="37"/>
      <c r="DQ112" s="37"/>
      <c r="DR112" s="37"/>
      <c r="DS112" s="37"/>
      <c r="DT112" s="37"/>
      <c r="DU112" s="37"/>
      <c r="DV112" s="37"/>
    </row>
    <row r="113" spans="1:126" x14ac:dyDescent="0.25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  <c r="BA113" s="37"/>
      <c r="BB113" s="37"/>
      <c r="BC113" s="37"/>
      <c r="BD113" s="37"/>
      <c r="BE113" s="37"/>
      <c r="BF113" s="37"/>
      <c r="BG113" s="37"/>
      <c r="BH113" s="37"/>
      <c r="BI113" s="37"/>
      <c r="BJ113" s="37"/>
      <c r="BK113" s="37"/>
      <c r="BL113" s="37"/>
      <c r="BM113" s="37"/>
      <c r="BN113" s="37"/>
      <c r="BO113" s="37"/>
      <c r="BP113" s="37"/>
      <c r="BQ113" s="37"/>
      <c r="BR113" s="37"/>
      <c r="BS113" s="37"/>
      <c r="BT113" s="37"/>
      <c r="BU113" s="37"/>
      <c r="BV113" s="37"/>
      <c r="BW113" s="37"/>
      <c r="BX113" s="37"/>
      <c r="BY113" s="37"/>
      <c r="BZ113" s="37"/>
      <c r="CA113" s="37"/>
      <c r="CB113" s="37"/>
      <c r="CC113" s="37"/>
      <c r="CD113" s="37"/>
      <c r="CE113" s="37"/>
      <c r="CF113" s="37"/>
      <c r="CG113" s="37"/>
      <c r="CH113" s="37"/>
      <c r="CI113" s="37"/>
      <c r="CJ113" s="37"/>
      <c r="CK113" s="37"/>
      <c r="CL113" s="37"/>
      <c r="CM113" s="37"/>
      <c r="CN113" s="37"/>
      <c r="CO113" s="37"/>
      <c r="CP113" s="37"/>
      <c r="CQ113" s="37"/>
      <c r="CR113" s="37"/>
      <c r="CS113" s="37"/>
      <c r="CT113" s="37"/>
      <c r="CU113" s="37"/>
      <c r="CV113" s="37"/>
      <c r="CW113" s="37"/>
      <c r="CX113" s="37"/>
      <c r="CY113" s="37"/>
      <c r="CZ113" s="37"/>
      <c r="DA113" s="37"/>
      <c r="DB113" s="37"/>
      <c r="DC113" s="37"/>
      <c r="DD113" s="37"/>
      <c r="DE113" s="37"/>
      <c r="DF113" s="37"/>
      <c r="DG113" s="37"/>
      <c r="DH113" s="37"/>
      <c r="DI113" s="37"/>
      <c r="DJ113" s="37"/>
      <c r="DK113" s="37"/>
      <c r="DL113" s="37"/>
      <c r="DM113" s="37"/>
      <c r="DN113" s="37"/>
      <c r="DO113" s="37"/>
      <c r="DP113" s="37"/>
      <c r="DQ113" s="37"/>
      <c r="DR113" s="37"/>
      <c r="DS113" s="37"/>
      <c r="DT113" s="37"/>
      <c r="DU113" s="37"/>
      <c r="DV113" s="37"/>
    </row>
    <row r="114" spans="1:126" x14ac:dyDescent="0.25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/>
      <c r="BD114" s="37"/>
      <c r="BE114" s="37"/>
      <c r="BF114" s="37"/>
      <c r="BG114" s="37"/>
      <c r="BH114" s="37"/>
      <c r="BI114" s="37"/>
      <c r="BJ114" s="37"/>
      <c r="BK114" s="37"/>
      <c r="BL114" s="37"/>
      <c r="BM114" s="37"/>
      <c r="BN114" s="37"/>
      <c r="BO114" s="37"/>
      <c r="BP114" s="37"/>
      <c r="BQ114" s="37"/>
      <c r="BR114" s="37"/>
      <c r="BS114" s="37"/>
      <c r="BT114" s="37"/>
      <c r="BU114" s="37"/>
      <c r="BV114" s="37"/>
      <c r="BW114" s="37"/>
      <c r="BX114" s="37"/>
      <c r="BY114" s="37"/>
      <c r="BZ114" s="37"/>
      <c r="CA114" s="37"/>
      <c r="CB114" s="37"/>
      <c r="CC114" s="37"/>
      <c r="CD114" s="37"/>
      <c r="CE114" s="37"/>
      <c r="CF114" s="37"/>
      <c r="CG114" s="37"/>
      <c r="CH114" s="37"/>
      <c r="CI114" s="37"/>
      <c r="CJ114" s="37"/>
      <c r="CK114" s="37"/>
      <c r="CL114" s="37"/>
      <c r="CM114" s="37"/>
      <c r="CN114" s="37"/>
      <c r="CO114" s="37"/>
      <c r="CP114" s="37"/>
      <c r="CQ114" s="37"/>
      <c r="CR114" s="37"/>
      <c r="CS114" s="37"/>
      <c r="CT114" s="37"/>
      <c r="CU114" s="37"/>
      <c r="CV114" s="37"/>
      <c r="CW114" s="37"/>
      <c r="CX114" s="37"/>
      <c r="CY114" s="37"/>
      <c r="CZ114" s="37"/>
      <c r="DA114" s="37"/>
      <c r="DB114" s="37"/>
      <c r="DC114" s="37"/>
      <c r="DD114" s="37"/>
      <c r="DE114" s="37"/>
      <c r="DF114" s="37"/>
      <c r="DG114" s="37"/>
      <c r="DH114" s="37"/>
      <c r="DI114" s="37"/>
      <c r="DJ114" s="37"/>
      <c r="DK114" s="37"/>
      <c r="DL114" s="37"/>
      <c r="DM114" s="37"/>
      <c r="DN114" s="37"/>
      <c r="DO114" s="37"/>
      <c r="DP114" s="37"/>
      <c r="DQ114" s="37"/>
      <c r="DR114" s="37"/>
      <c r="DS114" s="37"/>
      <c r="DT114" s="37"/>
      <c r="DU114" s="37"/>
      <c r="DV114" s="37"/>
    </row>
    <row r="115" spans="1:126" x14ac:dyDescent="0.25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7"/>
      <c r="BB115" s="37"/>
      <c r="BC115" s="37"/>
      <c r="BD115" s="37"/>
      <c r="BE115" s="37"/>
      <c r="BF115" s="37"/>
      <c r="BG115" s="37"/>
      <c r="BH115" s="37"/>
      <c r="BI115" s="37"/>
      <c r="BJ115" s="37"/>
      <c r="BK115" s="37"/>
      <c r="BL115" s="37"/>
      <c r="BM115" s="37"/>
      <c r="BN115" s="37"/>
      <c r="BO115" s="37"/>
      <c r="BP115" s="37"/>
      <c r="BQ115" s="37"/>
      <c r="BR115" s="37"/>
      <c r="BS115" s="37"/>
      <c r="BT115" s="37"/>
      <c r="BU115" s="37"/>
      <c r="BV115" s="37"/>
      <c r="BW115" s="37"/>
      <c r="BX115" s="37"/>
      <c r="BY115" s="37"/>
      <c r="BZ115" s="37"/>
      <c r="CA115" s="37"/>
      <c r="CB115" s="37"/>
      <c r="CC115" s="37"/>
      <c r="CD115" s="37"/>
      <c r="CE115" s="37"/>
      <c r="CF115" s="37"/>
      <c r="CG115" s="37"/>
      <c r="CH115" s="37"/>
      <c r="CI115" s="37"/>
      <c r="CJ115" s="37"/>
      <c r="CK115" s="37"/>
      <c r="CL115" s="37"/>
      <c r="CM115" s="37"/>
      <c r="CN115" s="37"/>
      <c r="CO115" s="37"/>
      <c r="CP115" s="37"/>
      <c r="CQ115" s="37"/>
      <c r="CR115" s="37"/>
      <c r="CS115" s="37"/>
      <c r="CT115" s="37"/>
      <c r="CU115" s="37"/>
      <c r="CV115" s="37"/>
      <c r="CW115" s="37"/>
      <c r="CX115" s="37"/>
      <c r="CY115" s="37"/>
      <c r="CZ115" s="37"/>
      <c r="DA115" s="37"/>
      <c r="DB115" s="37"/>
      <c r="DC115" s="37"/>
      <c r="DD115" s="37"/>
      <c r="DE115" s="37"/>
      <c r="DF115" s="37"/>
      <c r="DG115" s="37"/>
      <c r="DH115" s="37"/>
      <c r="DI115" s="37"/>
      <c r="DJ115" s="37"/>
      <c r="DK115" s="37"/>
      <c r="DL115" s="37"/>
      <c r="DM115" s="37"/>
      <c r="DN115" s="37"/>
      <c r="DO115" s="37"/>
      <c r="DP115" s="37"/>
      <c r="DQ115" s="37"/>
      <c r="DR115" s="37"/>
      <c r="DS115" s="37"/>
      <c r="DT115" s="37"/>
      <c r="DU115" s="37"/>
      <c r="DV115" s="37"/>
    </row>
    <row r="116" spans="1:126" x14ac:dyDescent="0.25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  <c r="BD116" s="37"/>
      <c r="BE116" s="37"/>
      <c r="BF116" s="37"/>
      <c r="BG116" s="37"/>
      <c r="BH116" s="37"/>
      <c r="BI116" s="37"/>
      <c r="BJ116" s="37"/>
      <c r="BK116" s="37"/>
      <c r="BL116" s="37"/>
      <c r="BM116" s="37"/>
      <c r="BN116" s="37"/>
      <c r="BO116" s="37"/>
      <c r="BP116" s="37"/>
      <c r="BQ116" s="37"/>
      <c r="BR116" s="37"/>
      <c r="BS116" s="37"/>
      <c r="BT116" s="37"/>
      <c r="BU116" s="37"/>
      <c r="BV116" s="37"/>
      <c r="BW116" s="37"/>
      <c r="BX116" s="37"/>
      <c r="BY116" s="37"/>
      <c r="BZ116" s="37"/>
      <c r="CA116" s="37"/>
      <c r="CB116" s="37"/>
      <c r="CC116" s="37"/>
      <c r="CD116" s="37"/>
      <c r="CE116" s="37"/>
      <c r="CF116" s="37"/>
      <c r="CG116" s="37"/>
      <c r="CH116" s="37"/>
      <c r="CI116" s="37"/>
      <c r="CJ116" s="37"/>
      <c r="CK116" s="37"/>
      <c r="CL116" s="37"/>
      <c r="CM116" s="37"/>
      <c r="CN116" s="37"/>
      <c r="CO116" s="37"/>
      <c r="CP116" s="37"/>
      <c r="CQ116" s="37"/>
      <c r="CR116" s="37"/>
      <c r="CS116" s="37"/>
      <c r="CT116" s="37"/>
      <c r="CU116" s="37"/>
      <c r="CV116" s="37"/>
      <c r="CW116" s="37"/>
      <c r="CX116" s="37"/>
      <c r="CY116" s="37"/>
      <c r="CZ116" s="37"/>
      <c r="DA116" s="37"/>
      <c r="DB116" s="37"/>
      <c r="DC116" s="37"/>
      <c r="DD116" s="37"/>
      <c r="DE116" s="37"/>
      <c r="DF116" s="37"/>
      <c r="DG116" s="37"/>
      <c r="DH116" s="37"/>
      <c r="DI116" s="37"/>
      <c r="DJ116" s="37"/>
      <c r="DK116" s="37"/>
      <c r="DL116" s="37"/>
      <c r="DM116" s="37"/>
      <c r="DN116" s="37"/>
      <c r="DO116" s="37"/>
      <c r="DP116" s="37"/>
      <c r="DQ116" s="37"/>
      <c r="DR116" s="37"/>
      <c r="DS116" s="37"/>
      <c r="DT116" s="37"/>
      <c r="DU116" s="37"/>
      <c r="DV116" s="37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76"/>
  <sheetViews>
    <sheetView topLeftCell="A58" zoomScale="90" zoomScaleNormal="90" workbookViewId="0">
      <selection activeCell="K21" sqref="K21"/>
    </sheetView>
  </sheetViews>
  <sheetFormatPr defaultRowHeight="15" x14ac:dyDescent="0.25"/>
  <cols>
    <col min="1" max="1" width="15.28515625" customWidth="1"/>
    <col min="2" max="2" width="14" customWidth="1"/>
    <col min="3" max="3" width="12" customWidth="1"/>
    <col min="4" max="4" width="12.28515625" customWidth="1"/>
  </cols>
  <sheetData>
    <row r="1" spans="1:5" x14ac:dyDescent="0.25">
      <c r="A1" s="133" t="s">
        <v>241</v>
      </c>
    </row>
    <row r="2" spans="1:5" s="116" customFormat="1" x14ac:dyDescent="0.25"/>
    <row r="3" spans="1:5" x14ac:dyDescent="0.25">
      <c r="A3" s="132" t="s">
        <v>428</v>
      </c>
      <c r="B3" s="132"/>
      <c r="C3" s="132"/>
      <c r="D3" s="132"/>
      <c r="E3" s="121"/>
    </row>
    <row r="4" spans="1:5" ht="33.75" x14ac:dyDescent="0.25">
      <c r="A4" s="442" t="s">
        <v>41</v>
      </c>
      <c r="B4" s="443" t="s">
        <v>108</v>
      </c>
      <c r="C4" s="442" t="s">
        <v>340</v>
      </c>
      <c r="D4" s="443" t="s">
        <v>117</v>
      </c>
    </row>
    <row r="5" spans="1:5" x14ac:dyDescent="0.25">
      <c r="A5" s="73" t="s">
        <v>13</v>
      </c>
      <c r="B5" s="145" t="s">
        <v>65</v>
      </c>
      <c r="C5" s="148">
        <v>66.187700000000007</v>
      </c>
      <c r="D5" s="149">
        <v>0.66180000000000005</v>
      </c>
    </row>
    <row r="6" spans="1:5" x14ac:dyDescent="0.25">
      <c r="A6" s="73" t="s">
        <v>14</v>
      </c>
      <c r="B6" s="145" t="s">
        <v>66</v>
      </c>
      <c r="C6" s="148">
        <v>66.688800000000001</v>
      </c>
      <c r="D6" s="149">
        <v>0.66679999999999995</v>
      </c>
    </row>
    <row r="7" spans="1:5" x14ac:dyDescent="0.25">
      <c r="A7" s="73" t="s">
        <v>15</v>
      </c>
      <c r="B7" s="145" t="s">
        <v>67</v>
      </c>
      <c r="C7" s="148">
        <v>28.4772</v>
      </c>
      <c r="D7" s="149">
        <v>0.28470000000000001</v>
      </c>
    </row>
    <row r="8" spans="1:5" x14ac:dyDescent="0.25">
      <c r="A8" s="73" t="s">
        <v>17</v>
      </c>
      <c r="B8" s="145" t="s">
        <v>69</v>
      </c>
      <c r="C8" s="148">
        <v>46.506599999999999</v>
      </c>
      <c r="D8" s="149">
        <v>0.46500000000000002</v>
      </c>
    </row>
    <row r="9" spans="1:5" x14ac:dyDescent="0.25">
      <c r="A9" s="73" t="s">
        <v>18</v>
      </c>
      <c r="B9" s="145" t="s">
        <v>70</v>
      </c>
      <c r="C9" s="148">
        <v>59.837000000000003</v>
      </c>
      <c r="D9" s="149">
        <v>0.59830000000000005</v>
      </c>
    </row>
    <row r="10" spans="1:5" x14ac:dyDescent="0.25">
      <c r="A10" s="73" t="s">
        <v>23</v>
      </c>
      <c r="B10" s="145" t="s">
        <v>75</v>
      </c>
      <c r="C10" s="148">
        <v>70.533100000000005</v>
      </c>
      <c r="D10" s="149">
        <v>0.70530000000000004</v>
      </c>
    </row>
    <row r="11" spans="1:5" x14ac:dyDescent="0.25">
      <c r="A11" s="73" t="s">
        <v>19</v>
      </c>
      <c r="B11" s="145" t="s">
        <v>71</v>
      </c>
      <c r="C11" s="148">
        <v>81.976699999999994</v>
      </c>
      <c r="D11" s="149">
        <v>0.81969999999999998</v>
      </c>
    </row>
    <row r="12" spans="1:5" x14ac:dyDescent="0.25">
      <c r="A12" s="73" t="s">
        <v>20</v>
      </c>
      <c r="B12" s="145" t="s">
        <v>72</v>
      </c>
      <c r="C12" s="148">
        <v>70.729500000000002</v>
      </c>
      <c r="D12" s="149">
        <v>0.70720000000000005</v>
      </c>
    </row>
    <row r="13" spans="1:5" x14ac:dyDescent="0.25">
      <c r="A13" s="73" t="s">
        <v>24</v>
      </c>
      <c r="B13" s="145" t="s">
        <v>76</v>
      </c>
      <c r="C13" s="148">
        <v>41.782600000000002</v>
      </c>
      <c r="D13" s="149">
        <v>0.4178</v>
      </c>
    </row>
    <row r="14" spans="1:5" x14ac:dyDescent="0.25">
      <c r="A14" s="73" t="s">
        <v>38</v>
      </c>
      <c r="B14" s="145" t="s">
        <v>90</v>
      </c>
      <c r="C14" s="148">
        <v>56.335700000000003</v>
      </c>
      <c r="D14" s="149">
        <v>0.56330000000000002</v>
      </c>
    </row>
    <row r="15" spans="1:5" x14ac:dyDescent="0.25">
      <c r="A15" s="73" t="s">
        <v>196</v>
      </c>
      <c r="B15" s="145" t="s">
        <v>93</v>
      </c>
      <c r="C15" s="148">
        <v>58.420999999999999</v>
      </c>
      <c r="D15" s="149">
        <v>0.58420000000000005</v>
      </c>
    </row>
    <row r="16" spans="1:5" x14ac:dyDescent="0.25">
      <c r="A16" s="73" t="s">
        <v>21</v>
      </c>
      <c r="B16" s="145" t="s">
        <v>73</v>
      </c>
      <c r="C16" s="148">
        <v>79.932900000000004</v>
      </c>
      <c r="D16" s="149">
        <v>0.79930000000000001</v>
      </c>
    </row>
    <row r="17" spans="1:4" x14ac:dyDescent="0.25">
      <c r="A17" s="73" t="s">
        <v>22</v>
      </c>
      <c r="B17" s="145" t="s">
        <v>74</v>
      </c>
      <c r="C17" s="148">
        <v>62.923299999999998</v>
      </c>
      <c r="D17" s="149">
        <v>0.62919999999999998</v>
      </c>
    </row>
    <row r="18" spans="1:4" x14ac:dyDescent="0.25">
      <c r="A18" s="73" t="s">
        <v>16</v>
      </c>
      <c r="B18" s="145" t="s">
        <v>68</v>
      </c>
      <c r="C18" s="148">
        <v>47.443399999999997</v>
      </c>
      <c r="D18" s="149">
        <v>0.47439999999999999</v>
      </c>
    </row>
    <row r="19" spans="1:4" x14ac:dyDescent="0.25">
      <c r="A19" s="73" t="s">
        <v>25</v>
      </c>
      <c r="B19" s="145" t="s">
        <v>77</v>
      </c>
      <c r="C19" s="148">
        <v>51.570300000000003</v>
      </c>
      <c r="D19" s="149">
        <v>0.51570000000000005</v>
      </c>
    </row>
    <row r="20" spans="1:4" x14ac:dyDescent="0.25">
      <c r="A20" s="73" t="s">
        <v>26</v>
      </c>
      <c r="B20" s="145" t="s">
        <v>78</v>
      </c>
      <c r="C20" s="148">
        <v>53.9711</v>
      </c>
      <c r="D20" s="149">
        <v>0.53969999999999996</v>
      </c>
    </row>
    <row r="21" spans="1:4" x14ac:dyDescent="0.25">
      <c r="A21" s="73" t="s">
        <v>27</v>
      </c>
      <c r="B21" s="145" t="s">
        <v>79</v>
      </c>
      <c r="C21" s="148">
        <v>41.727899999999998</v>
      </c>
      <c r="D21" s="149">
        <v>0.41720000000000002</v>
      </c>
    </row>
    <row r="22" spans="1:4" x14ac:dyDescent="0.25">
      <c r="A22" s="73" t="s">
        <v>29</v>
      </c>
      <c r="B22" s="145" t="s">
        <v>81</v>
      </c>
      <c r="C22" s="148">
        <v>50.286700000000003</v>
      </c>
      <c r="D22" s="149">
        <v>0.50280000000000002</v>
      </c>
    </row>
    <row r="23" spans="1:4" x14ac:dyDescent="0.25">
      <c r="A23" s="73" t="s">
        <v>30</v>
      </c>
      <c r="B23" s="145" t="s">
        <v>82</v>
      </c>
      <c r="C23" s="148">
        <v>90.4953</v>
      </c>
      <c r="D23" s="149">
        <v>0.90490000000000004</v>
      </c>
    </row>
    <row r="24" spans="1:4" x14ac:dyDescent="0.25">
      <c r="A24" s="73" t="s">
        <v>28</v>
      </c>
      <c r="B24" s="145" t="s">
        <v>80</v>
      </c>
      <c r="C24" s="148">
        <v>54.157800000000002</v>
      </c>
      <c r="D24" s="149">
        <v>0.54149999999999998</v>
      </c>
    </row>
    <row r="25" spans="1:4" x14ac:dyDescent="0.25">
      <c r="A25" s="73" t="s">
        <v>31</v>
      </c>
      <c r="B25" s="145" t="s">
        <v>83</v>
      </c>
      <c r="C25" s="148">
        <v>55.081200000000003</v>
      </c>
      <c r="D25" s="149">
        <v>0.55079999999999996</v>
      </c>
    </row>
    <row r="26" spans="1:4" x14ac:dyDescent="0.25">
      <c r="A26" s="73" t="s">
        <v>32</v>
      </c>
      <c r="B26" s="145" t="s">
        <v>84</v>
      </c>
      <c r="C26" s="148">
        <v>79.333799999999997</v>
      </c>
      <c r="D26" s="149">
        <v>0.79330000000000001</v>
      </c>
    </row>
    <row r="27" spans="1:4" x14ac:dyDescent="0.25">
      <c r="A27" s="73" t="s">
        <v>194</v>
      </c>
      <c r="B27" s="145" t="s">
        <v>195</v>
      </c>
      <c r="C27" s="148">
        <v>86.3416</v>
      </c>
      <c r="D27" s="309" t="s">
        <v>341</v>
      </c>
    </row>
    <row r="28" spans="1:4" x14ac:dyDescent="0.25">
      <c r="A28" s="73" t="s">
        <v>33</v>
      </c>
      <c r="B28" s="145" t="s">
        <v>85</v>
      </c>
      <c r="C28" s="148">
        <v>41.286000000000001</v>
      </c>
      <c r="D28" s="149">
        <v>0.4128</v>
      </c>
    </row>
    <row r="29" spans="1:4" x14ac:dyDescent="0.25">
      <c r="A29" s="73" t="s">
        <v>34</v>
      </c>
      <c r="B29" s="145" t="s">
        <v>86</v>
      </c>
      <c r="C29" s="148">
        <v>45.162700000000001</v>
      </c>
      <c r="D29" s="149">
        <v>0.4516</v>
      </c>
    </row>
    <row r="30" spans="1:4" x14ac:dyDescent="0.25">
      <c r="A30" s="73" t="s">
        <v>35</v>
      </c>
      <c r="B30" s="145" t="s">
        <v>87</v>
      </c>
      <c r="C30" s="148">
        <v>23.724499999999999</v>
      </c>
      <c r="D30" s="149">
        <v>0.23719999999999999</v>
      </c>
    </row>
    <row r="31" spans="1:4" x14ac:dyDescent="0.25">
      <c r="A31" s="73" t="s">
        <v>39</v>
      </c>
      <c r="B31" s="145" t="s">
        <v>91</v>
      </c>
      <c r="C31" s="148">
        <v>76.5334</v>
      </c>
      <c r="D31" s="149">
        <v>0.76529999999999998</v>
      </c>
    </row>
    <row r="32" spans="1:4" x14ac:dyDescent="0.25">
      <c r="A32" s="73" t="s">
        <v>37</v>
      </c>
      <c r="B32" s="145" t="s">
        <v>89</v>
      </c>
      <c r="C32" s="148">
        <v>51.367400000000004</v>
      </c>
      <c r="D32" s="149">
        <v>0.51359999999999995</v>
      </c>
    </row>
    <row r="33" spans="1:4" x14ac:dyDescent="0.25">
      <c r="A33" s="73" t="s">
        <v>36</v>
      </c>
      <c r="B33" s="145" t="s">
        <v>88</v>
      </c>
      <c r="C33" s="148">
        <v>55.502800000000001</v>
      </c>
      <c r="D33" s="149">
        <v>0.55500000000000005</v>
      </c>
    </row>
    <row r="34" spans="1:4" x14ac:dyDescent="0.25">
      <c r="A34" s="146" t="s">
        <v>40</v>
      </c>
      <c r="B34" s="147" t="s">
        <v>92</v>
      </c>
      <c r="C34" s="150">
        <v>75.231499999999997</v>
      </c>
      <c r="D34" s="151">
        <v>0.75229999999999997</v>
      </c>
    </row>
    <row r="36" spans="1:4" x14ac:dyDescent="0.25">
      <c r="A36" s="132" t="s">
        <v>380</v>
      </c>
    </row>
    <row r="37" spans="1:4" ht="27" customHeight="1" x14ac:dyDescent="0.25">
      <c r="A37" s="442" t="s">
        <v>41</v>
      </c>
      <c r="B37" s="443" t="s">
        <v>342</v>
      </c>
      <c r="C37" s="442" t="s">
        <v>197</v>
      </c>
      <c r="D37" s="443" t="s">
        <v>343</v>
      </c>
    </row>
    <row r="38" spans="1:4" x14ac:dyDescent="0.25">
      <c r="A38" s="73" t="s">
        <v>13</v>
      </c>
      <c r="B38" s="145" t="s">
        <v>65</v>
      </c>
      <c r="C38" s="152" t="s">
        <v>344</v>
      </c>
      <c r="D38" s="153" t="s">
        <v>345</v>
      </c>
    </row>
    <row r="39" spans="1:4" x14ac:dyDescent="0.25">
      <c r="A39" s="73" t="s">
        <v>14</v>
      </c>
      <c r="B39" s="145" t="s">
        <v>66</v>
      </c>
      <c r="C39" s="152" t="s">
        <v>346</v>
      </c>
      <c r="D39" s="153" t="s">
        <v>347</v>
      </c>
    </row>
    <row r="40" spans="1:4" x14ac:dyDescent="0.25">
      <c r="A40" s="73" t="s">
        <v>18</v>
      </c>
      <c r="B40" s="145" t="s">
        <v>70</v>
      </c>
      <c r="C40" s="152" t="s">
        <v>348</v>
      </c>
      <c r="D40" s="153" t="s">
        <v>349</v>
      </c>
    </row>
    <row r="41" spans="1:4" x14ac:dyDescent="0.25">
      <c r="A41" s="73" t="s">
        <v>19</v>
      </c>
      <c r="B41" s="145" t="s">
        <v>71</v>
      </c>
      <c r="C41" s="152" t="s">
        <v>350</v>
      </c>
      <c r="D41" s="153" t="s">
        <v>351</v>
      </c>
    </row>
    <row r="42" spans="1:4" x14ac:dyDescent="0.25">
      <c r="A42" s="73" t="s">
        <v>21</v>
      </c>
      <c r="B42" s="145" t="s">
        <v>73</v>
      </c>
      <c r="C42" s="152" t="s">
        <v>352</v>
      </c>
      <c r="D42" s="153" t="s">
        <v>353</v>
      </c>
    </row>
    <row r="43" spans="1:4" x14ac:dyDescent="0.25">
      <c r="A43" s="73" t="s">
        <v>22</v>
      </c>
      <c r="B43" s="145" t="s">
        <v>74</v>
      </c>
      <c r="C43" s="152" t="s">
        <v>354</v>
      </c>
      <c r="D43" s="153" t="s">
        <v>355</v>
      </c>
    </row>
    <row r="44" spans="1:4" x14ac:dyDescent="0.25">
      <c r="A44" s="73" t="s">
        <v>23</v>
      </c>
      <c r="B44" s="145" t="s">
        <v>75</v>
      </c>
      <c r="C44" s="152" t="s">
        <v>356</v>
      </c>
      <c r="D44" s="153" t="s">
        <v>357</v>
      </c>
    </row>
    <row r="45" spans="1:4" x14ac:dyDescent="0.25">
      <c r="A45" s="73" t="s">
        <v>24</v>
      </c>
      <c r="B45" s="145" t="s">
        <v>76</v>
      </c>
      <c r="C45" s="152" t="s">
        <v>358</v>
      </c>
      <c r="D45" s="153" t="s">
        <v>359</v>
      </c>
    </row>
    <row r="46" spans="1:4" x14ac:dyDescent="0.25">
      <c r="A46" s="73" t="s">
        <v>25</v>
      </c>
      <c r="B46" s="145" t="s">
        <v>77</v>
      </c>
      <c r="C46" s="152" t="s">
        <v>360</v>
      </c>
      <c r="D46" s="153" t="s">
        <v>361</v>
      </c>
    </row>
    <row r="47" spans="1:4" x14ac:dyDescent="0.25">
      <c r="A47" s="73" t="s">
        <v>26</v>
      </c>
      <c r="B47" s="145" t="s">
        <v>78</v>
      </c>
      <c r="C47" s="152" t="s">
        <v>362</v>
      </c>
      <c r="D47" s="153" t="s">
        <v>363</v>
      </c>
    </row>
    <row r="48" spans="1:4" x14ac:dyDescent="0.25">
      <c r="A48" s="73" t="s">
        <v>27</v>
      </c>
      <c r="B48" s="145" t="s">
        <v>79</v>
      </c>
      <c r="C48" s="152" t="s">
        <v>364</v>
      </c>
      <c r="D48" s="153" t="s">
        <v>365</v>
      </c>
    </row>
    <row r="49" spans="1:4" x14ac:dyDescent="0.25">
      <c r="A49" s="73" t="s">
        <v>32</v>
      </c>
      <c r="B49" s="145" t="s">
        <v>84</v>
      </c>
      <c r="C49" s="152" t="s">
        <v>366</v>
      </c>
      <c r="D49" s="153" t="s">
        <v>367</v>
      </c>
    </row>
    <row r="50" spans="1:4" x14ac:dyDescent="0.25">
      <c r="A50" s="73" t="s">
        <v>33</v>
      </c>
      <c r="B50" s="145" t="s">
        <v>85</v>
      </c>
      <c r="C50" s="152" t="s">
        <v>368</v>
      </c>
      <c r="D50" s="153" t="s">
        <v>369</v>
      </c>
    </row>
    <row r="51" spans="1:4" x14ac:dyDescent="0.25">
      <c r="A51" s="73" t="s">
        <v>34</v>
      </c>
      <c r="B51" s="145" t="s">
        <v>86</v>
      </c>
      <c r="C51" s="152" t="s">
        <v>370</v>
      </c>
      <c r="D51" s="153" t="s">
        <v>371</v>
      </c>
    </row>
    <row r="52" spans="1:4" x14ac:dyDescent="0.25">
      <c r="A52" s="73" t="s">
        <v>35</v>
      </c>
      <c r="B52" s="145" t="s">
        <v>87</v>
      </c>
      <c r="C52" s="152" t="s">
        <v>372</v>
      </c>
      <c r="D52" s="153" t="s">
        <v>373</v>
      </c>
    </row>
    <row r="53" spans="1:4" x14ac:dyDescent="0.25">
      <c r="A53" s="73" t="s">
        <v>38</v>
      </c>
      <c r="B53" s="145" t="s">
        <v>90</v>
      </c>
      <c r="C53" s="152" t="s">
        <v>374</v>
      </c>
      <c r="D53" s="153" t="s">
        <v>375</v>
      </c>
    </row>
    <row r="54" spans="1:4" x14ac:dyDescent="0.25">
      <c r="A54" s="73" t="s">
        <v>39</v>
      </c>
      <c r="B54" s="145" t="s">
        <v>91</v>
      </c>
      <c r="C54" s="152" t="s">
        <v>376</v>
      </c>
      <c r="D54" s="153" t="s">
        <v>377</v>
      </c>
    </row>
    <row r="55" spans="1:4" x14ac:dyDescent="0.25">
      <c r="A55" s="146" t="s">
        <v>40</v>
      </c>
      <c r="B55" s="147" t="s">
        <v>92</v>
      </c>
      <c r="C55" s="154" t="s">
        <v>378</v>
      </c>
      <c r="D55" s="155" t="s">
        <v>379</v>
      </c>
    </row>
    <row r="57" spans="1:4" x14ac:dyDescent="0.25">
      <c r="A57" s="132" t="s">
        <v>417</v>
      </c>
    </row>
    <row r="58" spans="1:4" ht="31.5" customHeight="1" x14ac:dyDescent="0.25">
      <c r="A58" s="302" t="s">
        <v>41</v>
      </c>
      <c r="B58" s="303" t="s">
        <v>342</v>
      </c>
      <c r="C58" s="302" t="s">
        <v>197</v>
      </c>
      <c r="D58" s="303" t="s">
        <v>343</v>
      </c>
    </row>
    <row r="59" spans="1:4" x14ac:dyDescent="0.25">
      <c r="A59" s="73" t="s">
        <v>13</v>
      </c>
      <c r="B59" s="145" t="s">
        <v>65</v>
      </c>
      <c r="C59" s="152" t="s">
        <v>381</v>
      </c>
      <c r="D59" s="153" t="s">
        <v>382</v>
      </c>
    </row>
    <row r="60" spans="1:4" x14ac:dyDescent="0.25">
      <c r="A60" s="73" t="s">
        <v>14</v>
      </c>
      <c r="B60" s="145" t="s">
        <v>66</v>
      </c>
      <c r="C60" s="152" t="s">
        <v>383</v>
      </c>
      <c r="D60" s="153" t="s">
        <v>384</v>
      </c>
    </row>
    <row r="61" spans="1:4" x14ac:dyDescent="0.25">
      <c r="A61" s="73" t="s">
        <v>18</v>
      </c>
      <c r="B61" s="145" t="s">
        <v>70</v>
      </c>
      <c r="C61" s="152" t="s">
        <v>385</v>
      </c>
      <c r="D61" s="153" t="s">
        <v>376</v>
      </c>
    </row>
    <row r="62" spans="1:4" x14ac:dyDescent="0.25">
      <c r="A62" s="73" t="s">
        <v>19</v>
      </c>
      <c r="B62" s="145" t="s">
        <v>71</v>
      </c>
      <c r="C62" s="152" t="s">
        <v>386</v>
      </c>
      <c r="D62" s="153" t="s">
        <v>387</v>
      </c>
    </row>
    <row r="63" spans="1:4" x14ac:dyDescent="0.25">
      <c r="A63" s="73" t="s">
        <v>21</v>
      </c>
      <c r="B63" s="145" t="s">
        <v>388</v>
      </c>
      <c r="C63" s="152" t="s">
        <v>389</v>
      </c>
      <c r="D63" s="153" t="s">
        <v>390</v>
      </c>
    </row>
    <row r="64" spans="1:4" x14ac:dyDescent="0.25">
      <c r="A64" s="73" t="s">
        <v>22</v>
      </c>
      <c r="B64" s="145" t="s">
        <v>74</v>
      </c>
      <c r="C64" s="152" t="s">
        <v>391</v>
      </c>
      <c r="D64" s="153" t="s">
        <v>392</v>
      </c>
    </row>
    <row r="65" spans="1:4" x14ac:dyDescent="0.25">
      <c r="A65" s="73" t="s">
        <v>23</v>
      </c>
      <c r="B65" s="145" t="s">
        <v>75</v>
      </c>
      <c r="C65" s="152" t="s">
        <v>393</v>
      </c>
      <c r="D65" s="153" t="s">
        <v>394</v>
      </c>
    </row>
    <row r="66" spans="1:4" x14ac:dyDescent="0.25">
      <c r="A66" s="73" t="s">
        <v>24</v>
      </c>
      <c r="B66" s="145" t="s">
        <v>76</v>
      </c>
      <c r="C66" s="152" t="s">
        <v>395</v>
      </c>
      <c r="D66" s="153" t="s">
        <v>396</v>
      </c>
    </row>
    <row r="67" spans="1:4" x14ac:dyDescent="0.25">
      <c r="A67" s="73" t="s">
        <v>25</v>
      </c>
      <c r="B67" s="145" t="s">
        <v>77</v>
      </c>
      <c r="C67" s="152" t="s">
        <v>397</v>
      </c>
      <c r="D67" s="153" t="s">
        <v>398</v>
      </c>
    </row>
    <row r="68" spans="1:4" x14ac:dyDescent="0.25">
      <c r="A68" s="73" t="s">
        <v>26</v>
      </c>
      <c r="B68" s="145" t="s">
        <v>78</v>
      </c>
      <c r="C68" s="152" t="s">
        <v>399</v>
      </c>
      <c r="D68" s="153" t="s">
        <v>400</v>
      </c>
    </row>
    <row r="69" spans="1:4" x14ac:dyDescent="0.25">
      <c r="A69" s="73" t="s">
        <v>27</v>
      </c>
      <c r="B69" s="145" t="s">
        <v>79</v>
      </c>
      <c r="C69" s="152" t="s">
        <v>401</v>
      </c>
      <c r="D69" s="153" t="s">
        <v>402</v>
      </c>
    </row>
    <row r="70" spans="1:4" x14ac:dyDescent="0.25">
      <c r="A70" s="73" t="s">
        <v>32</v>
      </c>
      <c r="B70" s="145" t="s">
        <v>84</v>
      </c>
      <c r="C70" s="152" t="s">
        <v>403</v>
      </c>
      <c r="D70" s="153" t="s">
        <v>404</v>
      </c>
    </row>
    <row r="71" spans="1:4" x14ac:dyDescent="0.25">
      <c r="A71" s="73" t="s">
        <v>33</v>
      </c>
      <c r="B71" s="145" t="s">
        <v>85</v>
      </c>
      <c r="C71" s="152" t="s">
        <v>405</v>
      </c>
      <c r="D71" s="153" t="s">
        <v>406</v>
      </c>
    </row>
    <row r="72" spans="1:4" x14ac:dyDescent="0.25">
      <c r="A72" s="73" t="s">
        <v>34</v>
      </c>
      <c r="B72" s="145" t="s">
        <v>86</v>
      </c>
      <c r="C72" s="152" t="s">
        <v>407</v>
      </c>
      <c r="D72" s="153" t="s">
        <v>408</v>
      </c>
    </row>
    <row r="73" spans="1:4" x14ac:dyDescent="0.25">
      <c r="A73" s="73" t="s">
        <v>35</v>
      </c>
      <c r="B73" s="145" t="s">
        <v>87</v>
      </c>
      <c r="C73" s="152" t="s">
        <v>409</v>
      </c>
      <c r="D73" s="153" t="s">
        <v>410</v>
      </c>
    </row>
    <row r="74" spans="1:4" x14ac:dyDescent="0.25">
      <c r="A74" s="73" t="s">
        <v>38</v>
      </c>
      <c r="B74" s="145" t="s">
        <v>90</v>
      </c>
      <c r="C74" s="152" t="s">
        <v>411</v>
      </c>
      <c r="D74" s="153" t="s">
        <v>412</v>
      </c>
    </row>
    <row r="75" spans="1:4" x14ac:dyDescent="0.25">
      <c r="A75" s="73" t="s">
        <v>39</v>
      </c>
      <c r="B75" s="145" t="s">
        <v>91</v>
      </c>
      <c r="C75" s="152" t="s">
        <v>413</v>
      </c>
      <c r="D75" s="153" t="s">
        <v>414</v>
      </c>
    </row>
    <row r="76" spans="1:4" x14ac:dyDescent="0.25">
      <c r="A76" s="146" t="s">
        <v>40</v>
      </c>
      <c r="B76" s="147" t="s">
        <v>92</v>
      </c>
      <c r="C76" s="154" t="s">
        <v>415</v>
      </c>
      <c r="D76" s="155" t="s">
        <v>416</v>
      </c>
    </row>
  </sheetData>
  <sortState ref="A64:D81">
    <sortCondition ref="A64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J36"/>
  <sheetViews>
    <sheetView zoomScale="120" zoomScaleNormal="120" workbookViewId="0">
      <selection activeCell="F40" sqref="F40"/>
    </sheetView>
  </sheetViews>
  <sheetFormatPr defaultRowHeight="15" x14ac:dyDescent="0.25"/>
  <cols>
    <col min="1" max="1" width="5.28515625" style="116" customWidth="1"/>
    <col min="2" max="2" width="33.7109375" style="116" customWidth="1"/>
    <col min="3" max="3" width="32.7109375" style="116" customWidth="1"/>
    <col min="4" max="16384" width="9.140625" style="116"/>
  </cols>
  <sheetData>
    <row r="1" spans="1:10" x14ac:dyDescent="0.25">
      <c r="A1" s="133" t="s">
        <v>241</v>
      </c>
    </row>
    <row r="2" spans="1:10" x14ac:dyDescent="0.25">
      <c r="A2" s="121" t="s">
        <v>206</v>
      </c>
      <c r="B2" s="36"/>
      <c r="C2" s="36"/>
      <c r="D2" s="9"/>
      <c r="E2" s="9"/>
      <c r="F2" s="9" t="s">
        <v>207</v>
      </c>
      <c r="G2" s="9"/>
    </row>
    <row r="3" spans="1:10" x14ac:dyDescent="0.25">
      <c r="A3" s="625" t="s">
        <v>208</v>
      </c>
      <c r="B3" s="626"/>
      <c r="C3" s="626"/>
      <c r="D3" s="626"/>
      <c r="E3" s="626"/>
      <c r="F3" s="626"/>
      <c r="G3" s="626"/>
      <c r="H3" s="626"/>
      <c r="I3" s="626"/>
      <c r="J3" s="627"/>
    </row>
    <row r="4" spans="1:10" ht="33.75" x14ac:dyDescent="0.25">
      <c r="A4" s="311" t="s">
        <v>209</v>
      </c>
      <c r="B4" s="307" t="s">
        <v>210</v>
      </c>
      <c r="C4" s="307" t="s">
        <v>211</v>
      </c>
      <c r="D4" s="311">
        <v>2013</v>
      </c>
      <c r="E4" s="314">
        <v>2014</v>
      </c>
      <c r="F4" s="314">
        <v>2015</v>
      </c>
      <c r="G4" s="315">
        <v>2016</v>
      </c>
      <c r="H4" s="311" t="s">
        <v>227</v>
      </c>
      <c r="I4" s="314" t="s">
        <v>228</v>
      </c>
      <c r="J4" s="315" t="s">
        <v>265</v>
      </c>
    </row>
    <row r="5" spans="1:10" x14ac:dyDescent="0.25">
      <c r="A5" s="304">
        <v>1.1000000000000001</v>
      </c>
      <c r="B5" s="460" t="s">
        <v>212</v>
      </c>
      <c r="C5" s="464" t="s">
        <v>213</v>
      </c>
      <c r="D5" s="468">
        <v>9931</v>
      </c>
      <c r="E5" s="469">
        <v>10457</v>
      </c>
      <c r="F5" s="469">
        <v>11636</v>
      </c>
      <c r="G5" s="469">
        <v>12732.068095616383</v>
      </c>
      <c r="H5" s="470">
        <v>5.2999999999999999E-2</v>
      </c>
      <c r="I5" s="471">
        <v>0.113</v>
      </c>
      <c r="J5" s="472">
        <v>9.4196295601270519E-2</v>
      </c>
    </row>
    <row r="6" spans="1:10" x14ac:dyDescent="0.25">
      <c r="A6" s="304">
        <v>1.2</v>
      </c>
      <c r="B6" s="460" t="s">
        <v>214</v>
      </c>
      <c r="C6" s="464" t="s">
        <v>215</v>
      </c>
      <c r="D6" s="473">
        <v>6.9003684248735029</v>
      </c>
      <c r="E6" s="202">
        <v>7.1476599617449414</v>
      </c>
      <c r="F6" s="202">
        <v>7.8200000000000006E-2</v>
      </c>
      <c r="G6" s="202">
        <v>8.4167832984837598E-2</v>
      </c>
      <c r="H6" s="206">
        <v>3.5837439632938395E-2</v>
      </c>
      <c r="I6" s="227">
        <v>9.3700000000000006E-2</v>
      </c>
      <c r="J6" s="207">
        <v>7.6314999806107231E-2</v>
      </c>
    </row>
    <row r="7" spans="1:10" x14ac:dyDescent="0.25">
      <c r="A7" s="444">
        <v>2.1</v>
      </c>
      <c r="B7" s="461" t="s">
        <v>216</v>
      </c>
      <c r="C7" s="465" t="s">
        <v>217</v>
      </c>
      <c r="D7" s="474">
        <v>273535</v>
      </c>
      <c r="E7" s="447">
        <v>277821</v>
      </c>
      <c r="F7" s="447">
        <v>283340</v>
      </c>
      <c r="G7" s="447">
        <v>289556.00152838934</v>
      </c>
      <c r="H7" s="448">
        <v>1.5668927193960513E-2</v>
      </c>
      <c r="I7" s="449">
        <v>0.02</v>
      </c>
      <c r="J7" s="450">
        <v>2.1938312728133402E-2</v>
      </c>
    </row>
    <row r="8" spans="1:10" ht="33.75" x14ac:dyDescent="0.25">
      <c r="A8" s="451">
        <v>3.1</v>
      </c>
      <c r="B8" s="462" t="s">
        <v>218</v>
      </c>
      <c r="C8" s="466" t="s">
        <v>219</v>
      </c>
      <c r="D8" s="475">
        <v>97237</v>
      </c>
      <c r="E8" s="453">
        <v>103935</v>
      </c>
      <c r="F8" s="453">
        <v>115519</v>
      </c>
      <c r="G8" s="453">
        <v>129173.474733082</v>
      </c>
      <c r="H8" s="448">
        <v>6.9000000000000006E-2</v>
      </c>
      <c r="I8" s="449">
        <v>0.111</v>
      </c>
      <c r="J8" s="450">
        <v>0.11820111612013595</v>
      </c>
    </row>
    <row r="9" spans="1:10" ht="22.5" x14ac:dyDescent="0.25">
      <c r="A9" s="451">
        <v>4.0999999999999996</v>
      </c>
      <c r="B9" s="462" t="s">
        <v>220</v>
      </c>
      <c r="C9" s="466" t="s">
        <v>221</v>
      </c>
      <c r="D9" s="475">
        <v>97237</v>
      </c>
      <c r="E9" s="453">
        <v>103935</v>
      </c>
      <c r="F9" s="453">
        <v>115519</v>
      </c>
      <c r="G9" s="453">
        <v>129173.47473308163</v>
      </c>
      <c r="H9" s="448">
        <v>6.9000000000000006E-2</v>
      </c>
      <c r="I9" s="449">
        <v>0.111</v>
      </c>
      <c r="J9" s="450">
        <v>0.11820111612013284</v>
      </c>
    </row>
    <row r="10" spans="1:10" x14ac:dyDescent="0.25">
      <c r="A10" s="632">
        <v>4.2</v>
      </c>
      <c r="B10" s="634" t="s">
        <v>222</v>
      </c>
      <c r="C10" s="464" t="s">
        <v>223</v>
      </c>
      <c r="D10" s="476">
        <v>93708</v>
      </c>
      <c r="E10" s="203">
        <v>99398</v>
      </c>
      <c r="F10" s="203">
        <v>109246</v>
      </c>
      <c r="G10" s="203">
        <v>108520.86838156977</v>
      </c>
      <c r="H10" s="448">
        <v>6.0720536133521241E-2</v>
      </c>
      <c r="I10" s="227">
        <v>9.9076440169822311E-2</v>
      </c>
      <c r="J10" s="207">
        <v>-6.6376033761439412E-3</v>
      </c>
    </row>
    <row r="11" spans="1:10" x14ac:dyDescent="0.25">
      <c r="A11" s="633"/>
      <c r="B11" s="635"/>
      <c r="C11" s="464" t="s">
        <v>224</v>
      </c>
      <c r="D11" s="476">
        <v>3528</v>
      </c>
      <c r="E11" s="203">
        <v>4536</v>
      </c>
      <c r="F11" s="203">
        <v>6273</v>
      </c>
      <c r="G11" s="203">
        <v>7270.2343691649212</v>
      </c>
      <c r="H11" s="448">
        <v>0.28571428571428581</v>
      </c>
      <c r="I11" s="227">
        <v>0.38293650793650791</v>
      </c>
      <c r="J11" s="207">
        <v>0.1589724803387409</v>
      </c>
    </row>
    <row r="12" spans="1:10" ht="22.5" x14ac:dyDescent="0.25">
      <c r="A12" s="204">
        <v>4.3</v>
      </c>
      <c r="B12" s="463" t="s">
        <v>225</v>
      </c>
      <c r="C12" s="467" t="s">
        <v>226</v>
      </c>
      <c r="D12" s="477">
        <v>5.7999999999999996E-3</v>
      </c>
      <c r="E12" s="205">
        <v>6.0000000000000001E-3</v>
      </c>
      <c r="F12" s="205">
        <v>7.1000000000000004E-3</v>
      </c>
      <c r="G12" s="205">
        <v>7.763333982805507E-3</v>
      </c>
      <c r="H12" s="208">
        <v>3.4482758620689724E-2</v>
      </c>
      <c r="I12" s="228">
        <v>0.18333333333333335</v>
      </c>
      <c r="J12" s="209">
        <v>9.3427321521902362E-2</v>
      </c>
    </row>
    <row r="14" spans="1:10" x14ac:dyDescent="0.25">
      <c r="A14" s="36" t="s">
        <v>229</v>
      </c>
      <c r="B14" s="36"/>
      <c r="C14" s="36"/>
      <c r="D14" s="9"/>
      <c r="E14" s="9"/>
      <c r="F14" s="9" t="s">
        <v>207</v>
      </c>
      <c r="G14" s="9"/>
    </row>
    <row r="15" spans="1:10" x14ac:dyDescent="0.25">
      <c r="A15" s="625" t="s">
        <v>231</v>
      </c>
      <c r="B15" s="626"/>
      <c r="C15" s="626"/>
      <c r="D15" s="626"/>
      <c r="E15" s="626"/>
      <c r="F15" s="626"/>
      <c r="G15" s="626"/>
      <c r="H15" s="626"/>
      <c r="I15" s="626"/>
      <c r="J15" s="627"/>
    </row>
    <row r="16" spans="1:10" ht="33.75" x14ac:dyDescent="0.25">
      <c r="A16" s="311" t="s">
        <v>209</v>
      </c>
      <c r="B16" s="307" t="s">
        <v>210</v>
      </c>
      <c r="C16" s="307" t="s">
        <v>211</v>
      </c>
      <c r="D16" s="311">
        <v>2013</v>
      </c>
      <c r="E16" s="314">
        <v>2014</v>
      </c>
      <c r="F16" s="314">
        <v>2015</v>
      </c>
      <c r="G16" s="315">
        <v>2016</v>
      </c>
      <c r="H16" s="311" t="s">
        <v>227</v>
      </c>
      <c r="I16" s="314" t="s">
        <v>228</v>
      </c>
      <c r="J16" s="315" t="s">
        <v>265</v>
      </c>
    </row>
    <row r="17" spans="1:10" x14ac:dyDescent="0.25">
      <c r="A17" s="487">
        <v>1.1000000000000001</v>
      </c>
      <c r="B17" s="483" t="s">
        <v>212</v>
      </c>
      <c r="C17" s="485" t="s">
        <v>213</v>
      </c>
      <c r="D17" s="484">
        <v>1006</v>
      </c>
      <c r="E17" s="484">
        <v>1031</v>
      </c>
      <c r="F17" s="484">
        <v>1026</v>
      </c>
      <c r="G17" s="484">
        <v>1160.1400251613156</v>
      </c>
      <c r="H17" s="456">
        <v>2.5000000000000001E-2</v>
      </c>
      <c r="I17" s="457">
        <v>-5.0000000000000001E-3</v>
      </c>
      <c r="J17" s="458">
        <v>0.13074076526444012</v>
      </c>
    </row>
    <row r="18" spans="1:10" x14ac:dyDescent="0.25">
      <c r="A18" s="488">
        <v>1.2</v>
      </c>
      <c r="B18" s="452" t="s">
        <v>214</v>
      </c>
      <c r="C18" s="466" t="s">
        <v>215</v>
      </c>
      <c r="D18" s="479">
        <v>2.06E-2</v>
      </c>
      <c r="E18" s="479">
        <v>2.1000000000000001E-2</v>
      </c>
      <c r="F18" s="479">
        <v>2.1000000000000001E-2</v>
      </c>
      <c r="G18" s="479">
        <v>1.8059183779226905E-2</v>
      </c>
      <c r="H18" s="448">
        <v>2.1700000000000001E-2</v>
      </c>
      <c r="I18" s="449">
        <v>0</v>
      </c>
      <c r="J18" s="450">
        <v>-0.14003886765586171</v>
      </c>
    </row>
    <row r="19" spans="1:10" x14ac:dyDescent="0.25">
      <c r="A19" s="489">
        <v>2.1</v>
      </c>
      <c r="B19" s="445" t="s">
        <v>216</v>
      </c>
      <c r="C19" s="465" t="s">
        <v>217</v>
      </c>
      <c r="D19" s="446">
        <v>34346</v>
      </c>
      <c r="E19" s="447">
        <v>34840</v>
      </c>
      <c r="F19" s="447">
        <v>35456</v>
      </c>
      <c r="G19" s="447">
        <v>35978.652957877399</v>
      </c>
      <c r="H19" s="448">
        <v>1.44E-2</v>
      </c>
      <c r="I19" s="449">
        <v>1.7999999999999999E-2</v>
      </c>
      <c r="J19" s="450">
        <v>1.4740888929303919E-2</v>
      </c>
    </row>
    <row r="20" spans="1:10" ht="33.75" x14ac:dyDescent="0.25">
      <c r="A20" s="488">
        <v>3.1</v>
      </c>
      <c r="B20" s="452" t="s">
        <v>218</v>
      </c>
      <c r="C20" s="466" t="s">
        <v>219</v>
      </c>
      <c r="D20" s="453">
        <v>4703</v>
      </c>
      <c r="E20" s="453">
        <v>5289</v>
      </c>
      <c r="F20" s="453">
        <v>5272</v>
      </c>
      <c r="G20" s="453">
        <v>6049.1396643529042</v>
      </c>
      <c r="H20" s="448">
        <v>0.124</v>
      </c>
      <c r="I20" s="449">
        <v>-3.0000000000000001E-3</v>
      </c>
      <c r="J20" s="450">
        <v>0.14740888929303941</v>
      </c>
    </row>
    <row r="21" spans="1:10" ht="22.5" x14ac:dyDescent="0.25">
      <c r="A21" s="488">
        <v>4.0999999999999996</v>
      </c>
      <c r="B21" s="452" t="s">
        <v>220</v>
      </c>
      <c r="C21" s="466" t="s">
        <v>221</v>
      </c>
      <c r="D21" s="453">
        <v>4703</v>
      </c>
      <c r="E21" s="453">
        <v>5289</v>
      </c>
      <c r="F21" s="453">
        <v>5272</v>
      </c>
      <c r="G21" s="453">
        <v>6049.1396643529042</v>
      </c>
      <c r="H21" s="448">
        <v>0.124</v>
      </c>
      <c r="I21" s="449">
        <v>-3.0000000000000001E-3</v>
      </c>
      <c r="J21" s="450">
        <v>0.14740888929303941</v>
      </c>
    </row>
    <row r="22" spans="1:10" x14ac:dyDescent="0.25">
      <c r="A22" s="628">
        <v>4.2</v>
      </c>
      <c r="B22" s="630" t="s">
        <v>222</v>
      </c>
      <c r="C22" s="466" t="s">
        <v>223</v>
      </c>
      <c r="D22" s="480">
        <v>4521</v>
      </c>
      <c r="E22" s="480">
        <v>5289</v>
      </c>
      <c r="F22" s="480">
        <v>5477</v>
      </c>
      <c r="G22" s="480">
        <v>6157.0971176237072</v>
      </c>
      <c r="H22" s="448">
        <v>0.16987392169873927</v>
      </c>
      <c r="I22" s="449">
        <v>3.5545471733787082E-2</v>
      </c>
      <c r="J22" s="450">
        <v>0.12417329151427925</v>
      </c>
    </row>
    <row r="23" spans="1:10" x14ac:dyDescent="0.25">
      <c r="A23" s="629"/>
      <c r="B23" s="631"/>
      <c r="C23" s="466" t="s">
        <v>224</v>
      </c>
      <c r="D23" s="480">
        <v>182</v>
      </c>
      <c r="E23" s="480">
        <v>217</v>
      </c>
      <c r="F23" s="480">
        <v>293</v>
      </c>
      <c r="G23" s="480">
        <v>289.94389073011013</v>
      </c>
      <c r="H23" s="448">
        <v>0.19230769230769229</v>
      </c>
      <c r="I23" s="449">
        <v>0.35023041474654382</v>
      </c>
      <c r="J23" s="450">
        <v>-1.0430407064470515E-2</v>
      </c>
    </row>
    <row r="24" spans="1:10" ht="22.5" x14ac:dyDescent="0.25">
      <c r="A24" s="490">
        <v>4.3</v>
      </c>
      <c r="B24" s="481" t="s">
        <v>225</v>
      </c>
      <c r="C24" s="486" t="s">
        <v>226</v>
      </c>
      <c r="D24" s="482">
        <v>2E-3</v>
      </c>
      <c r="E24" s="482">
        <v>2.3E-3</v>
      </c>
      <c r="F24" s="482">
        <v>3.5999999999999999E-3</v>
      </c>
      <c r="G24" s="482">
        <v>1.6115349322825857E-3</v>
      </c>
      <c r="H24" s="454">
        <v>0.14999999999999991</v>
      </c>
      <c r="I24" s="455">
        <v>0.56521739130434789</v>
      </c>
      <c r="J24" s="459">
        <v>-0.5523514076992817</v>
      </c>
    </row>
    <row r="26" spans="1:10" x14ac:dyDescent="0.25">
      <c r="A26" s="36" t="s">
        <v>230</v>
      </c>
      <c r="B26" s="36"/>
      <c r="C26" s="36"/>
      <c r="D26" s="9"/>
      <c r="E26" s="9"/>
      <c r="F26" s="9" t="s">
        <v>207</v>
      </c>
      <c r="G26" s="9"/>
    </row>
    <row r="27" spans="1:10" x14ac:dyDescent="0.25">
      <c r="A27" s="625" t="s">
        <v>232</v>
      </c>
      <c r="B27" s="626"/>
      <c r="C27" s="626"/>
      <c r="D27" s="626"/>
      <c r="E27" s="626"/>
      <c r="F27" s="626"/>
      <c r="G27" s="626"/>
      <c r="H27" s="626"/>
      <c r="I27" s="626"/>
      <c r="J27" s="627"/>
    </row>
    <row r="28" spans="1:10" ht="33.75" x14ac:dyDescent="0.25">
      <c r="A28" s="311" t="s">
        <v>209</v>
      </c>
      <c r="B28" s="307" t="s">
        <v>210</v>
      </c>
      <c r="C28" s="307" t="s">
        <v>211</v>
      </c>
      <c r="D28" s="311">
        <v>2013</v>
      </c>
      <c r="E28" s="314">
        <v>2014</v>
      </c>
      <c r="F28" s="314">
        <v>2015</v>
      </c>
      <c r="G28" s="315">
        <v>2016</v>
      </c>
      <c r="H28" s="311" t="s">
        <v>227</v>
      </c>
      <c r="I28" s="314" t="s">
        <v>228</v>
      </c>
      <c r="J28" s="315" t="s">
        <v>265</v>
      </c>
    </row>
    <row r="29" spans="1:10" x14ac:dyDescent="0.25">
      <c r="A29" s="487">
        <v>1.1000000000000001</v>
      </c>
      <c r="B29" s="452" t="s">
        <v>212</v>
      </c>
      <c r="C29" s="485" t="s">
        <v>213</v>
      </c>
      <c r="D29" s="478">
        <v>3353</v>
      </c>
      <c r="E29" s="478">
        <v>3344</v>
      </c>
      <c r="F29" s="478">
        <v>3613</v>
      </c>
      <c r="G29" s="478">
        <v>3740.1158422882772</v>
      </c>
      <c r="H29" s="456">
        <v>-2.8E-3</v>
      </c>
      <c r="I29" s="457">
        <v>8.1000000000000003E-2</v>
      </c>
      <c r="J29" s="458">
        <v>3.5182906805501624E-2</v>
      </c>
    </row>
    <row r="30" spans="1:10" x14ac:dyDescent="0.25">
      <c r="A30" s="488">
        <v>1.2</v>
      </c>
      <c r="B30" s="452" t="s">
        <v>214</v>
      </c>
      <c r="C30" s="466" t="s">
        <v>215</v>
      </c>
      <c r="D30" s="479">
        <v>5.3100000000000001E-2</v>
      </c>
      <c r="E30" s="479">
        <v>5.2699999999999997E-2</v>
      </c>
      <c r="F30" s="479">
        <v>5.67E-2</v>
      </c>
      <c r="G30" s="479">
        <v>5.8220075065585485E-2</v>
      </c>
      <c r="H30" s="448">
        <v>-8.9999999999999993E-3</v>
      </c>
      <c r="I30" s="449">
        <v>4.0000000000000001E-3</v>
      </c>
      <c r="J30" s="450">
        <v>2.680908404912663E-2</v>
      </c>
    </row>
    <row r="31" spans="1:10" x14ac:dyDescent="0.25">
      <c r="A31" s="489">
        <v>2.1</v>
      </c>
      <c r="B31" s="445" t="s">
        <v>216</v>
      </c>
      <c r="C31" s="465" t="s">
        <v>217</v>
      </c>
      <c r="D31" s="446">
        <v>95705</v>
      </c>
      <c r="E31" s="447">
        <v>95919</v>
      </c>
      <c r="F31" s="447">
        <v>99001</v>
      </c>
      <c r="G31" s="447">
        <v>101611.99168579944</v>
      </c>
      <c r="H31" s="448">
        <v>2.2000000000000001E-3</v>
      </c>
      <c r="I31" s="449">
        <v>3.2000000000000001E-2</v>
      </c>
      <c r="J31" s="450">
        <v>2.6373386994064996E-2</v>
      </c>
    </row>
    <row r="32" spans="1:10" ht="33.75" x14ac:dyDescent="0.25">
      <c r="A32" s="488">
        <v>3.1</v>
      </c>
      <c r="B32" s="452" t="s">
        <v>218</v>
      </c>
      <c r="C32" s="466" t="s">
        <v>219</v>
      </c>
      <c r="D32" s="453">
        <v>23021</v>
      </c>
      <c r="E32" s="453">
        <v>22228</v>
      </c>
      <c r="F32" s="453">
        <v>24013</v>
      </c>
      <c r="G32" s="453">
        <v>25513.432763612593</v>
      </c>
      <c r="H32" s="448">
        <v>-3.4000000000000002E-2</v>
      </c>
      <c r="I32" s="449">
        <v>0.08</v>
      </c>
      <c r="J32" s="450">
        <v>6.2484186216324122E-2</v>
      </c>
    </row>
    <row r="33" spans="1:10" ht="22.5" x14ac:dyDescent="0.25">
      <c r="A33" s="488">
        <v>4.0999999999999996</v>
      </c>
      <c r="B33" s="452" t="s">
        <v>220</v>
      </c>
      <c r="C33" s="466" t="s">
        <v>221</v>
      </c>
      <c r="D33" s="453">
        <v>23021</v>
      </c>
      <c r="E33" s="453">
        <v>22228</v>
      </c>
      <c r="F33" s="453">
        <v>24013</v>
      </c>
      <c r="G33" s="453">
        <v>25513.432763612593</v>
      </c>
      <c r="H33" s="448">
        <v>-3.4000000000000002E-2</v>
      </c>
      <c r="I33" s="449">
        <v>0.08</v>
      </c>
      <c r="J33" s="450">
        <v>6.2484186216324122E-2</v>
      </c>
    </row>
    <row r="34" spans="1:10" x14ac:dyDescent="0.25">
      <c r="A34" s="628">
        <v>4.2</v>
      </c>
      <c r="B34" s="630" t="s">
        <v>222</v>
      </c>
      <c r="C34" s="466" t="s">
        <v>223</v>
      </c>
      <c r="D34" s="480">
        <v>22250</v>
      </c>
      <c r="E34" s="480">
        <v>21367</v>
      </c>
      <c r="F34" s="480">
        <v>22928</v>
      </c>
      <c r="G34" s="480">
        <v>27394.208048622928</v>
      </c>
      <c r="H34" s="448">
        <v>-3.9685393258427015E-2</v>
      </c>
      <c r="I34" s="449">
        <v>7.3056582580614871E-2</v>
      </c>
      <c r="J34" s="450">
        <v>0.19479274461893437</v>
      </c>
    </row>
    <row r="35" spans="1:10" x14ac:dyDescent="0.25">
      <c r="A35" s="629"/>
      <c r="B35" s="631"/>
      <c r="C35" s="466" t="s">
        <v>224</v>
      </c>
      <c r="D35" s="480">
        <v>771</v>
      </c>
      <c r="E35" s="480">
        <v>860</v>
      </c>
      <c r="F35" s="480">
        <v>1085</v>
      </c>
      <c r="G35" s="480">
        <v>1189.3846549250757</v>
      </c>
      <c r="H35" s="448">
        <v>0.11543450064850846</v>
      </c>
      <c r="I35" s="449">
        <v>0.26162790697674421</v>
      </c>
      <c r="J35" s="450">
        <v>9.6207055230484562E-2</v>
      </c>
    </row>
    <row r="36" spans="1:10" ht="22.5" x14ac:dyDescent="0.25">
      <c r="A36" s="490">
        <v>4.3</v>
      </c>
      <c r="B36" s="481" t="s">
        <v>225</v>
      </c>
      <c r="C36" s="486" t="s">
        <v>226</v>
      </c>
      <c r="D36" s="482">
        <v>4.7000000000000002E-3</v>
      </c>
      <c r="E36" s="482">
        <v>4.7999999999999996E-3</v>
      </c>
      <c r="F36" s="482">
        <v>6.4999999999999997E-3</v>
      </c>
      <c r="G36" s="482">
        <v>9.3219133212328904E-3</v>
      </c>
      <c r="H36" s="454">
        <v>2.1276595744680771E-2</v>
      </c>
      <c r="I36" s="455">
        <v>0.35416666666666674</v>
      </c>
      <c r="J36" s="459">
        <v>0.43414051095890627</v>
      </c>
    </row>
  </sheetData>
  <mergeCells count="9">
    <mergeCell ref="A3:J3"/>
    <mergeCell ref="A15:J15"/>
    <mergeCell ref="A27:J27"/>
    <mergeCell ref="A34:A35"/>
    <mergeCell ref="B34:B35"/>
    <mergeCell ref="A10:A11"/>
    <mergeCell ref="B10:B11"/>
    <mergeCell ref="A22:A23"/>
    <mergeCell ref="B22:B23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34"/>
  <sheetViews>
    <sheetView zoomScale="110" zoomScaleNormal="110" workbookViewId="0">
      <pane xSplit="1" ySplit="3" topLeftCell="B10" activePane="bottomRight" state="frozen"/>
      <selection pane="topRight" activeCell="B1" sqref="B1"/>
      <selection pane="bottomLeft" activeCell="A4" sqref="A4"/>
      <selection pane="bottomRight" activeCell="O10" sqref="O10"/>
    </sheetView>
  </sheetViews>
  <sheetFormatPr defaultRowHeight="14.25" x14ac:dyDescent="0.2"/>
  <cols>
    <col min="1" max="1" width="15" style="3" customWidth="1"/>
    <col min="2" max="2" width="12.85546875" style="3" customWidth="1"/>
    <col min="3" max="3" width="9.7109375" style="3" customWidth="1"/>
    <col min="4" max="4" width="9.5703125" style="3" customWidth="1"/>
    <col min="5" max="5" width="10" style="3" bestFit="1" customWidth="1"/>
    <col min="6" max="9" width="12.5703125" style="3" customWidth="1"/>
    <col min="10" max="10" width="12.85546875" style="3" customWidth="1"/>
    <col min="11" max="12" width="9.140625" style="3"/>
    <col min="13" max="13" width="1.140625" style="3" customWidth="1"/>
    <col min="14" max="14" width="10" style="3" bestFit="1" customWidth="1"/>
    <col min="15" max="16" width="11.28515625" style="3" bestFit="1" customWidth="1"/>
    <col min="17" max="17" width="1" style="3" customWidth="1"/>
    <col min="18" max="18" width="10.28515625" style="3" customWidth="1"/>
    <col min="19" max="19" width="11.140625" style="3" customWidth="1"/>
    <col min="20" max="20" width="11.5703125" style="3" customWidth="1"/>
    <col min="21" max="16384" width="9.140625" style="3"/>
  </cols>
  <sheetData>
    <row r="1" spans="1:21" x14ac:dyDescent="0.2">
      <c r="A1" s="217" t="s">
        <v>241</v>
      </c>
      <c r="B1" s="218"/>
      <c r="C1" s="218"/>
      <c r="D1" s="218"/>
    </row>
    <row r="2" spans="1:21" ht="48" customHeight="1" x14ac:dyDescent="0.2">
      <c r="A2" s="594" t="s">
        <v>179</v>
      </c>
      <c r="B2" s="595"/>
      <c r="C2" s="595"/>
      <c r="D2" s="595"/>
      <c r="E2" s="595"/>
      <c r="F2" s="595"/>
      <c r="G2" s="595"/>
      <c r="H2" s="595"/>
      <c r="I2" s="595"/>
      <c r="J2" s="595"/>
      <c r="K2" s="595"/>
      <c r="L2" s="596"/>
      <c r="N2" s="597" t="s">
        <v>430</v>
      </c>
      <c r="O2" s="598"/>
      <c r="P2" s="599"/>
      <c r="R2" s="597" t="s">
        <v>180</v>
      </c>
      <c r="S2" s="598"/>
      <c r="T2" s="599"/>
    </row>
    <row r="3" spans="1:21" ht="33.75" x14ac:dyDescent="0.2">
      <c r="A3" s="544" t="s">
        <v>116</v>
      </c>
      <c r="B3" s="546" t="s">
        <v>108</v>
      </c>
      <c r="C3" s="545">
        <v>2013</v>
      </c>
      <c r="D3" s="545">
        <v>2014</v>
      </c>
      <c r="E3" s="545">
        <v>2015</v>
      </c>
      <c r="F3" s="545">
        <v>2016</v>
      </c>
      <c r="G3" s="545">
        <v>2017</v>
      </c>
      <c r="H3" s="545">
        <v>2018</v>
      </c>
      <c r="I3" s="545">
        <v>2019</v>
      </c>
      <c r="J3" s="544" t="s">
        <v>101</v>
      </c>
      <c r="K3" s="545" t="s">
        <v>161</v>
      </c>
      <c r="L3" s="546" t="s">
        <v>242</v>
      </c>
      <c r="N3" s="86" t="s">
        <v>118</v>
      </c>
      <c r="O3" s="122" t="s">
        <v>162</v>
      </c>
      <c r="P3" s="101" t="s">
        <v>243</v>
      </c>
      <c r="R3" s="544" t="s">
        <v>115</v>
      </c>
      <c r="S3" s="545" t="s">
        <v>163</v>
      </c>
      <c r="T3" s="546" t="s">
        <v>244</v>
      </c>
    </row>
    <row r="4" spans="1:21" x14ac:dyDescent="0.2">
      <c r="A4" s="73" t="s">
        <v>13</v>
      </c>
      <c r="B4" s="145" t="s">
        <v>65</v>
      </c>
      <c r="C4" s="4">
        <v>11280.95495492472</v>
      </c>
      <c r="D4" s="4">
        <v>11126.038833439081</v>
      </c>
      <c r="E4" s="4">
        <v>11629.687200139995</v>
      </c>
      <c r="F4" s="4">
        <v>11609.608011742483</v>
      </c>
      <c r="G4" s="4">
        <v>11630.492411590298</v>
      </c>
      <c r="H4" s="4">
        <v>11638.082438956115</v>
      </c>
      <c r="I4" s="4">
        <v>11685.598659570869</v>
      </c>
      <c r="J4" s="158">
        <v>11730.022043625233</v>
      </c>
      <c r="K4" s="7">
        <v>1.7195711083755061E-3</v>
      </c>
      <c r="L4" s="104">
        <v>2.582957541944042E-3</v>
      </c>
      <c r="M4" s="5"/>
      <c r="N4" s="63">
        <v>9574.6057834879412</v>
      </c>
      <c r="O4" s="5">
        <v>-3.8142859062624157E-2</v>
      </c>
      <c r="P4" s="52">
        <v>-4.7037444554911989E-2</v>
      </c>
      <c r="Q4" s="7"/>
      <c r="R4" s="158">
        <v>13527.230695077971</v>
      </c>
      <c r="S4" s="5">
        <v>3.0690261343451875E-2</v>
      </c>
      <c r="T4" s="52">
        <v>3.8957625704731491E-2</v>
      </c>
      <c r="U4" s="4"/>
    </row>
    <row r="5" spans="1:21" x14ac:dyDescent="0.2">
      <c r="A5" s="73" t="s">
        <v>14</v>
      </c>
      <c r="B5" s="145" t="s">
        <v>66</v>
      </c>
      <c r="C5" s="4">
        <v>15478.121937662416</v>
      </c>
      <c r="D5" s="4">
        <v>13539.406770932292</v>
      </c>
      <c r="E5" s="4">
        <v>14016.060867848744</v>
      </c>
      <c r="F5" s="4">
        <v>14105.971124154617</v>
      </c>
      <c r="G5" s="4">
        <v>14044.781538201305</v>
      </c>
      <c r="H5" s="4">
        <v>14071.890164713477</v>
      </c>
      <c r="I5" s="4">
        <v>14175.541249867822</v>
      </c>
      <c r="J5" s="158">
        <v>14266.52181622157</v>
      </c>
      <c r="K5" s="7">
        <v>3.5486383356591045E-3</v>
      </c>
      <c r="L5" s="104">
        <v>2.8333737064496489E-3</v>
      </c>
      <c r="M5" s="5"/>
      <c r="N5" s="63">
        <v>10706.130322473788</v>
      </c>
      <c r="O5" s="5">
        <v>-5.2451801733667258E-2</v>
      </c>
      <c r="P5" s="52">
        <v>-6.662237919037961E-2</v>
      </c>
      <c r="Q5" s="7"/>
      <c r="R5" s="158">
        <v>16514.120463557476</v>
      </c>
      <c r="S5" s="5">
        <v>3.334631405747146E-2</v>
      </c>
      <c r="T5" s="52">
        <v>4.0191054175670482E-2</v>
      </c>
      <c r="U5" s="4"/>
    </row>
    <row r="6" spans="1:21" x14ac:dyDescent="0.2">
      <c r="A6" s="73" t="s">
        <v>15</v>
      </c>
      <c r="B6" s="145" t="s">
        <v>67</v>
      </c>
      <c r="C6" s="4">
        <v>2078.9580848140499</v>
      </c>
      <c r="D6" s="4">
        <v>2135.5961840305358</v>
      </c>
      <c r="E6" s="4">
        <v>2155.3323828246375</v>
      </c>
      <c r="F6" s="4">
        <v>2152.0985210385043</v>
      </c>
      <c r="G6" s="4">
        <v>2218.6692352814325</v>
      </c>
      <c r="H6" s="4">
        <v>2272.416044445692</v>
      </c>
      <c r="I6" s="4">
        <v>2296.7730051568014</v>
      </c>
      <c r="J6" s="158">
        <v>2332.7041796083872</v>
      </c>
      <c r="K6" s="7">
        <v>1.5942392666299376E-2</v>
      </c>
      <c r="L6" s="104">
        <v>2.0350495263386392E-2</v>
      </c>
      <c r="M6" s="5"/>
      <c r="N6" s="63">
        <v>2027.3494121864783</v>
      </c>
      <c r="O6" s="5">
        <v>-1.216850125496205E-2</v>
      </c>
      <c r="P6" s="52">
        <v>-1.4817669371273157E-2</v>
      </c>
      <c r="Q6" s="7"/>
      <c r="R6" s="158">
        <v>2677.179245870117</v>
      </c>
      <c r="S6" s="5">
        <v>4.4317700593883513E-2</v>
      </c>
      <c r="T6" s="52">
        <v>5.6097039373593338E-2</v>
      </c>
      <c r="U6" s="4"/>
    </row>
    <row r="7" spans="1:21" x14ac:dyDescent="0.2">
      <c r="A7" s="73" t="s">
        <v>16</v>
      </c>
      <c r="B7" s="145" t="s">
        <v>68</v>
      </c>
      <c r="C7" s="4">
        <v>2086.6714007736573</v>
      </c>
      <c r="D7" s="4">
        <v>1886.109312114856</v>
      </c>
      <c r="E7" s="4">
        <v>2002.74755190014</v>
      </c>
      <c r="F7" s="4">
        <v>2018.2009652584784</v>
      </c>
      <c r="G7" s="4">
        <v>2028.0041751650808</v>
      </c>
      <c r="H7" s="4">
        <v>2059.270281643544</v>
      </c>
      <c r="I7" s="4">
        <v>2103.8830893504346</v>
      </c>
      <c r="J7" s="158">
        <v>2137.5248790129958</v>
      </c>
      <c r="K7" s="7">
        <v>1.3110913563995963E-2</v>
      </c>
      <c r="L7" s="104">
        <v>1.4464121980961808E-2</v>
      </c>
      <c r="M7" s="5"/>
      <c r="N7" s="63">
        <v>1863.8113730420189</v>
      </c>
      <c r="O7" s="5">
        <v>-1.4276411082163709E-2</v>
      </c>
      <c r="P7" s="52">
        <v>-1.9699132444984779E-2</v>
      </c>
      <c r="Q7" s="7"/>
      <c r="R7" s="158">
        <v>2464.6041564356456</v>
      </c>
      <c r="S7" s="5">
        <v>4.2375495775908822E-2</v>
      </c>
      <c r="T7" s="52">
        <v>5.1225026914570648E-2</v>
      </c>
      <c r="U7" s="4"/>
    </row>
    <row r="8" spans="1:21" x14ac:dyDescent="0.2">
      <c r="A8" s="73" t="s">
        <v>17</v>
      </c>
      <c r="B8" s="145" t="s">
        <v>69</v>
      </c>
      <c r="C8" s="4">
        <v>0</v>
      </c>
      <c r="D8" s="4">
        <v>702.0088063307503</v>
      </c>
      <c r="E8" s="4">
        <v>734.01853426139962</v>
      </c>
      <c r="F8" s="4">
        <v>744.13764806316271</v>
      </c>
      <c r="G8" s="4">
        <v>753.48143086507559</v>
      </c>
      <c r="H8" s="4">
        <v>766.08799525688153</v>
      </c>
      <c r="I8" s="4">
        <v>778.81770850111491</v>
      </c>
      <c r="J8" s="158">
        <v>784.78507496172085</v>
      </c>
      <c r="K8" s="7">
        <v>1.346496929307639E-2</v>
      </c>
      <c r="L8" s="104">
        <v>1.3384749873760038E-2</v>
      </c>
      <c r="M8" s="5"/>
      <c r="N8" s="63">
        <v>681.50754425977379</v>
      </c>
      <c r="O8" s="5">
        <v>-1.4735742076537717E-2</v>
      </c>
      <c r="P8" s="52">
        <v>-2.1739883824368755E-2</v>
      </c>
      <c r="Q8" s="7"/>
      <c r="R8" s="158">
        <v>899.32301854529737</v>
      </c>
      <c r="S8" s="5">
        <v>4.145794314925233E-2</v>
      </c>
      <c r="T8" s="52">
        <v>4.8493175509959796E-2</v>
      </c>
      <c r="U8" s="4"/>
    </row>
    <row r="9" spans="1:21" x14ac:dyDescent="0.2">
      <c r="A9" s="73" t="s">
        <v>18</v>
      </c>
      <c r="B9" s="145" t="s">
        <v>70</v>
      </c>
      <c r="C9" s="4">
        <v>6907.278445149449</v>
      </c>
      <c r="D9" s="4">
        <v>6764.9222177861529</v>
      </c>
      <c r="E9" s="4">
        <v>7521.6527086481656</v>
      </c>
      <c r="F9" s="4">
        <v>7611.7492019532847</v>
      </c>
      <c r="G9" s="4">
        <v>7700.4354441453643</v>
      </c>
      <c r="H9" s="4">
        <v>7773.0683003448548</v>
      </c>
      <c r="I9" s="4">
        <v>7858.0763091055478</v>
      </c>
      <c r="J9" s="158">
        <v>7953.4032000525776</v>
      </c>
      <c r="K9" s="7">
        <v>1.1225341311732251E-2</v>
      </c>
      <c r="L9" s="104">
        <v>1.1037193155535308E-2</v>
      </c>
      <c r="M9" s="5"/>
      <c r="N9" s="63">
        <v>7015.5326893864476</v>
      </c>
      <c r="O9" s="5">
        <v>-1.383524941340708E-2</v>
      </c>
      <c r="P9" s="52">
        <v>-2.0185086258709628E-2</v>
      </c>
      <c r="Q9" s="7"/>
      <c r="R9" s="158">
        <v>9196.8269217729521</v>
      </c>
      <c r="S9" s="5">
        <v>4.1034080335115242E-2</v>
      </c>
      <c r="T9" s="52">
        <v>4.8427456308687722E-2</v>
      </c>
      <c r="U9" s="4"/>
    </row>
    <row r="10" spans="1:21" x14ac:dyDescent="0.2">
      <c r="A10" s="73" t="s">
        <v>19</v>
      </c>
      <c r="B10" s="145" t="s">
        <v>71</v>
      </c>
      <c r="C10" s="4">
        <v>13182.258223096076</v>
      </c>
      <c r="D10" s="4">
        <v>13325.765483435118</v>
      </c>
      <c r="E10" s="4">
        <v>13658.334588466929</v>
      </c>
      <c r="F10" s="4">
        <v>13624.961906867376</v>
      </c>
      <c r="G10" s="4">
        <v>13612.225807247238</v>
      </c>
      <c r="H10" s="4">
        <v>13647.202885357687</v>
      </c>
      <c r="I10" s="4">
        <v>13810.659361237609</v>
      </c>
      <c r="J10" s="158">
        <v>14024.869484203437</v>
      </c>
      <c r="K10" s="7">
        <v>5.310494466578275E-3</v>
      </c>
      <c r="L10" s="104">
        <v>7.2583653340916321E-3</v>
      </c>
      <c r="M10" s="5"/>
      <c r="N10" s="63">
        <v>11462.209824350808</v>
      </c>
      <c r="O10" s="5">
        <v>-3.445143803743389E-2</v>
      </c>
      <c r="P10" s="52">
        <v>-4.2291671051234325E-2</v>
      </c>
      <c r="Q10" s="7"/>
      <c r="R10" s="158">
        <v>16225.061001663942</v>
      </c>
      <c r="S10" s="5">
        <v>3.5041392728257792E-2</v>
      </c>
      <c r="T10" s="52">
        <v>4.4630641052604503E-2</v>
      </c>
      <c r="U10" s="4"/>
    </row>
    <row r="11" spans="1:21" x14ac:dyDescent="0.2">
      <c r="A11" s="73" t="s">
        <v>20</v>
      </c>
      <c r="B11" s="145" t="s">
        <v>72</v>
      </c>
      <c r="C11" s="4">
        <v>813.82508425466801</v>
      </c>
      <c r="D11" s="4">
        <v>727.94620688714406</v>
      </c>
      <c r="E11" s="4">
        <v>767.26000679467938</v>
      </c>
      <c r="F11" s="4">
        <v>780.54180574737097</v>
      </c>
      <c r="G11" s="4">
        <v>804.25489806502446</v>
      </c>
      <c r="H11" s="4">
        <v>820.13838965984451</v>
      </c>
      <c r="I11" s="4">
        <v>833.85807585524742</v>
      </c>
      <c r="J11" s="158">
        <v>846.18366424433441</v>
      </c>
      <c r="K11" s="7">
        <v>1.9775127224861855E-2</v>
      </c>
      <c r="L11" s="104">
        <v>2.0392169179309638E-2</v>
      </c>
      <c r="M11" s="5"/>
      <c r="N11" s="63">
        <v>741.17303047200198</v>
      </c>
      <c r="O11" s="5">
        <v>-6.894449155729232E-3</v>
      </c>
      <c r="P11" s="52">
        <v>-1.2855205278679005E-2</v>
      </c>
      <c r="Q11" s="7"/>
      <c r="R11" s="158">
        <v>977.07799419562411</v>
      </c>
      <c r="S11" s="5">
        <v>4.9535986276801447E-2</v>
      </c>
      <c r="T11" s="52">
        <v>5.7750564674369009E-2</v>
      </c>
      <c r="U11" s="4"/>
    </row>
    <row r="12" spans="1:21" x14ac:dyDescent="0.2">
      <c r="A12" s="73" t="s">
        <v>21</v>
      </c>
      <c r="B12" s="145" t="s">
        <v>73</v>
      </c>
      <c r="C12" s="4">
        <v>10302.273563450008</v>
      </c>
      <c r="D12" s="4">
        <v>10296.094997531038</v>
      </c>
      <c r="E12" s="4">
        <v>10730.12193375005</v>
      </c>
      <c r="F12" s="4">
        <v>10723.850814160136</v>
      </c>
      <c r="G12" s="4">
        <v>10704.583509981861</v>
      </c>
      <c r="H12" s="4">
        <v>10759.659329613089</v>
      </c>
      <c r="I12" s="4">
        <v>10882.99364975052</v>
      </c>
      <c r="J12" s="158">
        <v>11032.635290384549</v>
      </c>
      <c r="K12" s="7">
        <v>5.5760495313139646E-3</v>
      </c>
      <c r="L12" s="104">
        <v>7.1220963726337239E-3</v>
      </c>
      <c r="M12" s="5"/>
      <c r="N12" s="63">
        <v>9006.5679891273176</v>
      </c>
      <c r="O12" s="5">
        <v>-3.4414056455900011E-2</v>
      </c>
      <c r="P12" s="52">
        <v>-4.2690999664911411E-2</v>
      </c>
      <c r="Q12" s="7"/>
      <c r="R12" s="158">
        <v>12760.807785902834</v>
      </c>
      <c r="S12" s="5">
        <v>3.5272557185007214E-2</v>
      </c>
      <c r="T12" s="52">
        <v>4.4436043327702679E-2</v>
      </c>
      <c r="U12" s="4"/>
    </row>
    <row r="13" spans="1:21" x14ac:dyDescent="0.2">
      <c r="A13" s="73" t="s">
        <v>22</v>
      </c>
      <c r="B13" s="145" t="s">
        <v>74</v>
      </c>
      <c r="C13" s="4">
        <v>89972.367281641258</v>
      </c>
      <c r="D13" s="4">
        <v>88089.502689747751</v>
      </c>
      <c r="E13" s="4">
        <v>89103.16249663863</v>
      </c>
      <c r="F13" s="4">
        <v>89538.43225382152</v>
      </c>
      <c r="G13" s="4">
        <v>89082.719864539278</v>
      </c>
      <c r="H13" s="4">
        <v>89281.345030018259</v>
      </c>
      <c r="I13" s="4">
        <v>89860.83280019075</v>
      </c>
      <c r="J13" s="158">
        <v>91141.419411340117</v>
      </c>
      <c r="K13" s="7">
        <v>4.5337529083295802E-3</v>
      </c>
      <c r="L13" s="104">
        <v>4.4459580535161081E-3</v>
      </c>
      <c r="M13" s="5"/>
      <c r="N13" s="63">
        <v>74753.979839813997</v>
      </c>
      <c r="O13" s="5">
        <v>-3.450897702486766E-2</v>
      </c>
      <c r="P13" s="52">
        <v>-4.4113763728236943E-2</v>
      </c>
      <c r="Q13" s="7"/>
      <c r="R13" s="158">
        <v>105623.69660111336</v>
      </c>
      <c r="S13" s="5">
        <v>3.4602798629352005E-2</v>
      </c>
      <c r="T13" s="52">
        <v>4.2168564593023872E-2</v>
      </c>
      <c r="U13" s="4"/>
    </row>
    <row r="14" spans="1:21" x14ac:dyDescent="0.2">
      <c r="A14" s="73" t="s">
        <v>23</v>
      </c>
      <c r="B14" s="145" t="s">
        <v>75</v>
      </c>
      <c r="C14" s="4">
        <v>112319.76180278788</v>
      </c>
      <c r="D14" s="4">
        <v>112771.36945601327</v>
      </c>
      <c r="E14" s="4">
        <v>118173.98482380707</v>
      </c>
      <c r="F14" s="4">
        <v>119682.01831205111</v>
      </c>
      <c r="G14" s="4">
        <v>119877.85881421185</v>
      </c>
      <c r="H14" s="4">
        <v>120261.92390553649</v>
      </c>
      <c r="I14" s="4">
        <v>121407.7763407684</v>
      </c>
      <c r="J14" s="158">
        <v>122547.21130294904</v>
      </c>
      <c r="K14" s="7">
        <v>7.2941472217187275E-3</v>
      </c>
      <c r="L14" s="104">
        <v>5.9320191048597426E-3</v>
      </c>
      <c r="M14" s="5"/>
      <c r="N14" s="63">
        <v>100368.17600292465</v>
      </c>
      <c r="O14" s="5">
        <v>-3.213489935342928E-2</v>
      </c>
      <c r="P14" s="52">
        <v>-4.3044414123293295E-2</v>
      </c>
      <c r="Q14" s="7"/>
      <c r="R14" s="158">
        <v>142203.00419985896</v>
      </c>
      <c r="S14" s="5">
        <v>3.7713288744145368E-2</v>
      </c>
      <c r="T14" s="52">
        <v>4.4046800322921298E-2</v>
      </c>
      <c r="U14" s="4"/>
    </row>
    <row r="15" spans="1:21" x14ac:dyDescent="0.2">
      <c r="A15" s="73" t="s">
        <v>24</v>
      </c>
      <c r="B15" s="145" t="s">
        <v>76</v>
      </c>
      <c r="C15" s="4">
        <v>5515.1364249052831</v>
      </c>
      <c r="D15" s="4">
        <v>4783.8965787971865</v>
      </c>
      <c r="E15" s="4">
        <v>4698.3621813906348</v>
      </c>
      <c r="F15" s="4">
        <v>4602.5220454028195</v>
      </c>
      <c r="G15" s="4">
        <v>4534.1636008380065</v>
      </c>
      <c r="H15" s="4">
        <v>4517.0589585735697</v>
      </c>
      <c r="I15" s="4">
        <v>4535.2020298690923</v>
      </c>
      <c r="J15" s="158">
        <v>4567.8510677160439</v>
      </c>
      <c r="K15" s="7">
        <v>-5.6183790429917835E-3</v>
      </c>
      <c r="L15" s="104">
        <v>-1.8886032294870292E-3</v>
      </c>
      <c r="M15" s="5"/>
      <c r="N15" s="63">
        <v>3651.1185135814831</v>
      </c>
      <c r="O15" s="5">
        <v>-4.9185299706900221E-2</v>
      </c>
      <c r="P15" s="52">
        <v>-5.6248807945309398E-2</v>
      </c>
      <c r="Q15" s="7"/>
      <c r="R15" s="158">
        <v>5218.5775847563682</v>
      </c>
      <c r="S15" s="5">
        <v>2.1224276980600809E-2</v>
      </c>
      <c r="T15" s="52">
        <v>3.1903455547984905E-2</v>
      </c>
      <c r="U15" s="4"/>
    </row>
    <row r="16" spans="1:21" x14ac:dyDescent="0.2">
      <c r="A16" s="73" t="s">
        <v>25</v>
      </c>
      <c r="B16" s="145" t="s">
        <v>77</v>
      </c>
      <c r="C16" s="4">
        <v>4511.3811219357312</v>
      </c>
      <c r="D16" s="4">
        <v>4430.1929960635325</v>
      </c>
      <c r="E16" s="4">
        <v>4936.6807346948472</v>
      </c>
      <c r="F16" s="4">
        <v>4998.4066510491111</v>
      </c>
      <c r="G16" s="4">
        <v>5059.1851245517555</v>
      </c>
      <c r="H16" s="4">
        <v>5145.5604900498111</v>
      </c>
      <c r="I16" s="4">
        <v>5192.5072446392851</v>
      </c>
      <c r="J16" s="158">
        <v>5234.3353900492166</v>
      </c>
      <c r="K16" s="7">
        <v>1.1778161033471291E-2</v>
      </c>
      <c r="L16" s="104">
        <v>1.1596900980785696E-2</v>
      </c>
      <c r="M16" s="5"/>
      <c r="N16" s="63">
        <v>4598.082261553116</v>
      </c>
      <c r="O16" s="5">
        <v>-1.411027803236975E-2</v>
      </c>
      <c r="P16" s="52">
        <v>-2.0653698074077909E-2</v>
      </c>
      <c r="Q16" s="7"/>
      <c r="R16" s="158">
        <v>6019.309874092366</v>
      </c>
      <c r="S16" s="5">
        <v>4.0452677123214098E-2</v>
      </c>
      <c r="T16" s="52">
        <v>4.755969107356206E-2</v>
      </c>
      <c r="U16" s="4"/>
    </row>
    <row r="17" spans="1:21" x14ac:dyDescent="0.2">
      <c r="A17" s="73" t="s">
        <v>26</v>
      </c>
      <c r="B17" s="145" t="s">
        <v>78</v>
      </c>
      <c r="C17" s="4">
        <v>6314.992981908139</v>
      </c>
      <c r="D17" s="4">
        <v>6319.2644872014234</v>
      </c>
      <c r="E17" s="4">
        <v>6852.5958306622324</v>
      </c>
      <c r="F17" s="4">
        <v>6958.7817677353269</v>
      </c>
      <c r="G17" s="4">
        <v>6864.2478697536908</v>
      </c>
      <c r="H17" s="4">
        <v>6862.7183775715321</v>
      </c>
      <c r="I17" s="4">
        <v>6880.9733574747333</v>
      </c>
      <c r="J17" s="158">
        <v>6911.8981715538439</v>
      </c>
      <c r="K17" s="7">
        <v>1.7248389058739377E-3</v>
      </c>
      <c r="L17" s="104">
        <v>-1.6886042973589532E-3</v>
      </c>
      <c r="M17" s="5"/>
      <c r="N17" s="63">
        <v>6037.7806503261099</v>
      </c>
      <c r="O17" s="5">
        <v>-2.5000388347288238E-2</v>
      </c>
      <c r="P17" s="52">
        <v>-3.4869526234085346E-2</v>
      </c>
      <c r="Q17" s="7"/>
      <c r="R17" s="158">
        <v>7968.1052172446807</v>
      </c>
      <c r="S17" s="5">
        <v>3.0623375662319097E-2</v>
      </c>
      <c r="T17" s="52">
        <v>3.4440369699444418E-2</v>
      </c>
      <c r="U17" s="4"/>
    </row>
    <row r="18" spans="1:21" x14ac:dyDescent="0.2">
      <c r="A18" s="73" t="s">
        <v>27</v>
      </c>
      <c r="B18" s="145" t="s">
        <v>79</v>
      </c>
      <c r="C18" s="4">
        <v>53541.061174474919</v>
      </c>
      <c r="D18" s="4">
        <v>52287.072127334774</v>
      </c>
      <c r="E18" s="4">
        <v>53285.4858807829</v>
      </c>
      <c r="F18" s="4">
        <v>53451.406413710043</v>
      </c>
      <c r="G18" s="4">
        <v>53706.118052050908</v>
      </c>
      <c r="H18" s="4">
        <v>53948.35049116188</v>
      </c>
      <c r="I18" s="4">
        <v>54696.258593620711</v>
      </c>
      <c r="J18" s="158">
        <v>55583.635139294995</v>
      </c>
      <c r="K18" s="7">
        <v>8.4807276856040392E-3</v>
      </c>
      <c r="L18" s="104">
        <v>9.8269393775169966E-3</v>
      </c>
      <c r="M18" s="5"/>
      <c r="N18" s="63">
        <v>48588.844050416585</v>
      </c>
      <c r="O18" s="5">
        <v>-1.8284772629623025E-2</v>
      </c>
      <c r="P18" s="52">
        <v>-2.3562708057794923E-2</v>
      </c>
      <c r="Q18" s="7"/>
      <c r="R18" s="158">
        <v>64410.080467215274</v>
      </c>
      <c r="S18" s="5">
        <v>3.8649418502087807E-2</v>
      </c>
      <c r="T18" s="52">
        <v>4.7728303611439316E-2</v>
      </c>
      <c r="U18" s="4"/>
    </row>
    <row r="19" spans="1:21" x14ac:dyDescent="0.2">
      <c r="A19" s="73" t="s">
        <v>28</v>
      </c>
      <c r="B19" s="145" t="s">
        <v>80</v>
      </c>
      <c r="C19" s="4">
        <v>792.29647129079285</v>
      </c>
      <c r="D19" s="4">
        <v>713.25109285860742</v>
      </c>
      <c r="E19" s="4">
        <v>773.21785711077644</v>
      </c>
      <c r="F19" s="4">
        <v>798.43926054870258</v>
      </c>
      <c r="G19" s="4">
        <v>808.87398912945969</v>
      </c>
      <c r="H19" s="4">
        <v>818.66174740690997</v>
      </c>
      <c r="I19" s="4">
        <v>830.82157244294069</v>
      </c>
      <c r="J19" s="158">
        <v>842.70363933661474</v>
      </c>
      <c r="K19" s="7">
        <v>1.7359860751599454E-2</v>
      </c>
      <c r="L19" s="104">
        <v>1.3580499412968683E-2</v>
      </c>
      <c r="M19" s="5"/>
      <c r="N19" s="63">
        <v>738.91028718174937</v>
      </c>
      <c r="O19" s="5">
        <v>-9.0357948463740678E-3</v>
      </c>
      <c r="P19" s="52">
        <v>-1.9184191002634576E-2</v>
      </c>
      <c r="Q19" s="7"/>
      <c r="R19" s="158">
        <v>972.05684017791611</v>
      </c>
      <c r="S19" s="5">
        <v>4.6834331371754967E-2</v>
      </c>
      <c r="T19" s="52">
        <v>5.0418698980729593E-2</v>
      </c>
      <c r="U19" s="4"/>
    </row>
    <row r="20" spans="1:21" x14ac:dyDescent="0.2">
      <c r="A20" s="73" t="s">
        <v>29</v>
      </c>
      <c r="B20" s="145" t="s">
        <v>81</v>
      </c>
      <c r="C20" s="4">
        <v>1111.314277167302</v>
      </c>
      <c r="D20" s="4">
        <v>1058.3042230875221</v>
      </c>
      <c r="E20" s="4">
        <v>1142.2297940007666</v>
      </c>
      <c r="F20" s="4">
        <v>1186.6028621551709</v>
      </c>
      <c r="G20" s="4">
        <v>1197.6409961054019</v>
      </c>
      <c r="H20" s="4">
        <v>1214.6416785588874</v>
      </c>
      <c r="I20" s="4">
        <v>1234.4674632281094</v>
      </c>
      <c r="J20" s="158">
        <v>1247.7840882100852</v>
      </c>
      <c r="K20" s="7">
        <v>1.7834557180018473E-2</v>
      </c>
      <c r="L20" s="104">
        <v>1.2648008407781131E-2</v>
      </c>
      <c r="M20" s="5"/>
      <c r="N20" s="63">
        <v>1095.4115168053243</v>
      </c>
      <c r="O20" s="5">
        <v>-8.335506311263674E-3</v>
      </c>
      <c r="P20" s="52">
        <v>-1.9792597936558298E-2</v>
      </c>
      <c r="Q20" s="7"/>
      <c r="R20" s="158">
        <v>1440.8433063601633</v>
      </c>
      <c r="S20" s="5">
        <v>4.7544916896102185E-2</v>
      </c>
      <c r="T20" s="52">
        <v>4.9730559428978527E-2</v>
      </c>
      <c r="U20" s="4"/>
    </row>
    <row r="21" spans="1:21" x14ac:dyDescent="0.2">
      <c r="A21" s="73" t="s">
        <v>30</v>
      </c>
      <c r="B21" s="145" t="s">
        <v>82</v>
      </c>
      <c r="C21" s="4">
        <v>0</v>
      </c>
      <c r="D21" s="4">
        <v>2047.5256851313552</v>
      </c>
      <c r="E21" s="4">
        <v>2112.3185422148208</v>
      </c>
      <c r="F21" s="4">
        <v>2118.1082203311626</v>
      </c>
      <c r="G21" s="4">
        <v>2107.8551585409591</v>
      </c>
      <c r="H21" s="4">
        <v>2104.5925729603414</v>
      </c>
      <c r="I21" s="4">
        <v>2113.2799312712291</v>
      </c>
      <c r="J21" s="158">
        <v>2146.1681043196386</v>
      </c>
      <c r="K21" s="7">
        <v>3.1846192696931563E-3</v>
      </c>
      <c r="L21" s="104">
        <v>3.2955768946185682E-3</v>
      </c>
      <c r="M21" s="5"/>
      <c r="N21" s="63">
        <v>1818.9647770981762</v>
      </c>
      <c r="O21" s="5">
        <v>-2.9461035982102923E-2</v>
      </c>
      <c r="P21" s="52">
        <v>-3.7348624061667612E-2</v>
      </c>
      <c r="Q21" s="7"/>
      <c r="R21" s="158">
        <v>2483.658428506913</v>
      </c>
      <c r="S21" s="5">
        <v>3.2919535717393256E-2</v>
      </c>
      <c r="T21" s="52">
        <v>4.060505344265497E-2</v>
      </c>
      <c r="U21" s="4"/>
    </row>
    <row r="22" spans="1:21" x14ac:dyDescent="0.2">
      <c r="A22" s="73" t="s">
        <v>31</v>
      </c>
      <c r="B22" s="145" t="s">
        <v>83</v>
      </c>
      <c r="C22" s="4">
        <v>0</v>
      </c>
      <c r="D22" s="4">
        <v>351.00440316537515</v>
      </c>
      <c r="E22" s="4">
        <v>371.90976990048358</v>
      </c>
      <c r="F22" s="4">
        <v>375.19425868172266</v>
      </c>
      <c r="G22" s="4">
        <v>374.57749912131999</v>
      </c>
      <c r="H22" s="4">
        <v>375.04488180384988</v>
      </c>
      <c r="I22" s="4">
        <v>377.66683253588621</v>
      </c>
      <c r="J22" s="158">
        <v>382.34454219512151</v>
      </c>
      <c r="K22" s="7">
        <v>5.5495166736723167E-3</v>
      </c>
      <c r="L22" s="104">
        <v>4.7307121593764823E-3</v>
      </c>
      <c r="M22" s="5"/>
      <c r="N22" s="63">
        <v>332.02809065301665</v>
      </c>
      <c r="O22" s="5">
        <v>-2.243093903694704E-2</v>
      </c>
      <c r="P22" s="52">
        <v>-3.0093966457757193E-2</v>
      </c>
      <c r="Q22" s="7"/>
      <c r="R22" s="158">
        <v>438.14702748775949</v>
      </c>
      <c r="S22" s="5">
        <v>3.3323857360524789E-2</v>
      </c>
      <c r="T22" s="52">
        <v>3.953932112714309E-2</v>
      </c>
      <c r="U22" s="4"/>
    </row>
    <row r="23" spans="1:21" x14ac:dyDescent="0.2">
      <c r="A23" s="73" t="s">
        <v>32</v>
      </c>
      <c r="B23" s="145" t="s">
        <v>84</v>
      </c>
      <c r="C23" s="4">
        <v>30593.491444502662</v>
      </c>
      <c r="D23" s="4">
        <v>31286.751685964544</v>
      </c>
      <c r="E23" s="4">
        <v>33248.727083842074</v>
      </c>
      <c r="F23" s="4">
        <v>33515.32341230529</v>
      </c>
      <c r="G23" s="4">
        <v>33548.4073402176</v>
      </c>
      <c r="H23" s="4">
        <v>33696.703579307927</v>
      </c>
      <c r="I23" s="4">
        <v>34161.71996804847</v>
      </c>
      <c r="J23" s="158">
        <v>34606.061903948197</v>
      </c>
      <c r="K23" s="7">
        <v>8.0345820153095993E-3</v>
      </c>
      <c r="L23" s="104">
        <v>8.0386671468963833E-3</v>
      </c>
      <c r="M23" s="5"/>
      <c r="N23" s="63">
        <v>30124.48363157042</v>
      </c>
      <c r="O23" s="5">
        <v>-1.9542173465866397E-2</v>
      </c>
      <c r="P23" s="52">
        <v>-2.6313722926412431E-2</v>
      </c>
      <c r="Q23" s="7"/>
      <c r="R23" s="158">
        <v>40047.952046337952</v>
      </c>
      <c r="S23" s="5">
        <v>3.7913253893710364E-2</v>
      </c>
      <c r="T23" s="52">
        <v>4.5524524632522878E-2</v>
      </c>
      <c r="U23" s="4"/>
    </row>
    <row r="24" spans="1:21" x14ac:dyDescent="0.2">
      <c r="A24" s="73" t="s">
        <v>33</v>
      </c>
      <c r="B24" s="145" t="s">
        <v>85</v>
      </c>
      <c r="C24" s="4">
        <v>14676.57507432069</v>
      </c>
      <c r="D24" s="4">
        <v>14303.568685519929</v>
      </c>
      <c r="E24" s="4">
        <v>15573.170481733436</v>
      </c>
      <c r="F24" s="4">
        <v>15789.892226350998</v>
      </c>
      <c r="G24" s="4">
        <v>15967.510999849495</v>
      </c>
      <c r="H24" s="4">
        <v>16086.098812098884</v>
      </c>
      <c r="I24" s="4">
        <v>16153.417311225188</v>
      </c>
      <c r="J24" s="158">
        <v>16280.779692706345</v>
      </c>
      <c r="K24" s="7">
        <v>8.9267396794530107E-3</v>
      </c>
      <c r="L24" s="104">
        <v>7.6831776156982556E-3</v>
      </c>
      <c r="M24" s="5"/>
      <c r="N24" s="63">
        <v>14389.578186593884</v>
      </c>
      <c r="O24" s="5">
        <v>-1.5684769506299379E-2</v>
      </c>
      <c r="P24" s="52">
        <v>-2.2949020650221863E-2</v>
      </c>
      <c r="Q24" s="7"/>
      <c r="R24" s="158">
        <v>18827.646607425369</v>
      </c>
      <c r="S24" s="5">
        <v>3.8684856875067064E-2</v>
      </c>
      <c r="T24" s="52">
        <v>4.4970951850486607E-2</v>
      </c>
      <c r="U24" s="4"/>
    </row>
    <row r="25" spans="1:21" x14ac:dyDescent="0.2">
      <c r="A25" s="73" t="s">
        <v>34</v>
      </c>
      <c r="B25" s="145" t="s">
        <v>86</v>
      </c>
      <c r="C25" s="4">
        <v>7557.7860948591206</v>
      </c>
      <c r="D25" s="4">
        <v>7474.8979666483483</v>
      </c>
      <c r="E25" s="4">
        <v>7522.2103811732477</v>
      </c>
      <c r="F25" s="4">
        <v>7492.9129105975671</v>
      </c>
      <c r="G25" s="4">
        <v>7427.6939542493838</v>
      </c>
      <c r="H25" s="4">
        <v>7408.4054061659626</v>
      </c>
      <c r="I25" s="4">
        <v>7378.2978553085741</v>
      </c>
      <c r="J25" s="158">
        <v>7391.2226812713652</v>
      </c>
      <c r="K25" s="7">
        <v>-3.5072066093895238E-3</v>
      </c>
      <c r="L25" s="104">
        <v>-3.4102858434228445E-3</v>
      </c>
      <c r="M25" s="5"/>
      <c r="N25" s="63">
        <v>6474.0759574421563</v>
      </c>
      <c r="O25" s="5">
        <v>-2.956497443940298E-2</v>
      </c>
      <c r="P25" s="52">
        <v>-3.5878480848482774E-2</v>
      </c>
      <c r="Q25" s="7"/>
      <c r="R25" s="158">
        <v>8500.83792271528</v>
      </c>
      <c r="S25" s="5">
        <v>2.4762565014464499E-2</v>
      </c>
      <c r="T25" s="52">
        <v>3.205481123267262E-2</v>
      </c>
      <c r="U25" s="4"/>
    </row>
    <row r="26" spans="1:21" x14ac:dyDescent="0.2">
      <c r="A26" s="73" t="s">
        <v>35</v>
      </c>
      <c r="B26" s="145" t="s">
        <v>87</v>
      </c>
      <c r="C26" s="4">
        <v>4628.027460701117</v>
      </c>
      <c r="D26" s="4">
        <v>4475.1385922581776</v>
      </c>
      <c r="E26" s="4">
        <v>4901.3074380672069</v>
      </c>
      <c r="F26" s="4">
        <v>5100.7499554410506</v>
      </c>
      <c r="G26" s="4">
        <v>5184.2354097019688</v>
      </c>
      <c r="H26" s="4">
        <v>5230.8516762419467</v>
      </c>
      <c r="I26" s="4">
        <v>5294.3613163121145</v>
      </c>
      <c r="J26" s="158">
        <v>5322.7852962702391</v>
      </c>
      <c r="K26" s="7">
        <v>1.663580416514665E-2</v>
      </c>
      <c r="L26" s="104">
        <v>1.0709222396245943E-2</v>
      </c>
      <c r="M26" s="5"/>
      <c r="N26" s="63">
        <v>4687.1104107542642</v>
      </c>
      <c r="O26" s="5">
        <v>-8.8973260687049693E-3</v>
      </c>
      <c r="P26" s="52">
        <v>-2.0920883257571687E-2</v>
      </c>
      <c r="Q26" s="7"/>
      <c r="R26" s="158">
        <v>6202.6270431983876</v>
      </c>
      <c r="S26" s="5">
        <v>4.8220731169820619E-2</v>
      </c>
      <c r="T26" s="52">
        <v>5.0111485276436829E-2</v>
      </c>
      <c r="U26" s="4"/>
    </row>
    <row r="27" spans="1:21" x14ac:dyDescent="0.2">
      <c r="A27" s="73" t="s">
        <v>36</v>
      </c>
      <c r="B27" s="145" t="s">
        <v>88</v>
      </c>
      <c r="C27" s="4">
        <v>2814.7106190034779</v>
      </c>
      <c r="D27" s="4">
        <v>2798.4080211078758</v>
      </c>
      <c r="E27" s="4">
        <v>2976.959348594839</v>
      </c>
      <c r="F27" s="4">
        <v>2977.3216677954838</v>
      </c>
      <c r="G27" s="4">
        <v>3012.4580678065163</v>
      </c>
      <c r="H27" s="4">
        <v>3028.2576880387592</v>
      </c>
      <c r="I27" s="4">
        <v>3039.6152327387058</v>
      </c>
      <c r="J27" s="158">
        <v>3056.85556070552</v>
      </c>
      <c r="K27" s="7">
        <v>5.310926495726509E-3</v>
      </c>
      <c r="L27" s="104">
        <v>6.6124327091148238E-3</v>
      </c>
      <c r="M27" s="5"/>
      <c r="N27" s="63">
        <v>2697.1048960614412</v>
      </c>
      <c r="O27" s="5">
        <v>-1.9551048020076567E-2</v>
      </c>
      <c r="P27" s="52">
        <v>-2.440847295529891E-2</v>
      </c>
      <c r="Q27" s="7"/>
      <c r="R27" s="158">
        <v>3541.7447388702471</v>
      </c>
      <c r="S27" s="5">
        <v>3.5354011784800354E-2</v>
      </c>
      <c r="T27" s="52">
        <v>4.4354337547806599E-2</v>
      </c>
      <c r="U27" s="4"/>
    </row>
    <row r="28" spans="1:21" x14ac:dyDescent="0.2">
      <c r="A28" s="73" t="s">
        <v>37</v>
      </c>
      <c r="B28" s="145" t="s">
        <v>89</v>
      </c>
      <c r="C28" s="4">
        <v>1414.4702235945558</v>
      </c>
      <c r="D28" s="4">
        <v>1434.6453943732618</v>
      </c>
      <c r="E28" s="4">
        <v>1511.2654541729728</v>
      </c>
      <c r="F28" s="4">
        <v>1517.2617943204079</v>
      </c>
      <c r="G28" s="4">
        <v>1511.7095086228865</v>
      </c>
      <c r="H28" s="4">
        <v>1514.5357221205988</v>
      </c>
      <c r="I28" s="4">
        <v>1516.3815259759328</v>
      </c>
      <c r="J28" s="158">
        <v>1518.9892525387904</v>
      </c>
      <c r="K28" s="7">
        <v>1.0200797787669469E-3</v>
      </c>
      <c r="L28" s="104">
        <v>2.8451272777019199E-4</v>
      </c>
      <c r="M28" s="5"/>
      <c r="N28" s="63">
        <v>1341.3121879925448</v>
      </c>
      <c r="O28" s="5">
        <v>-2.3577399413480804E-2</v>
      </c>
      <c r="P28" s="52">
        <v>-3.0344785752075998E-2</v>
      </c>
      <c r="Q28" s="7"/>
      <c r="R28" s="158">
        <v>1746.0737241280747</v>
      </c>
      <c r="S28" s="5">
        <v>2.9305668243013505E-2</v>
      </c>
      <c r="T28" s="52">
        <v>3.5739439034716103E-2</v>
      </c>
      <c r="U28" s="4"/>
    </row>
    <row r="29" spans="1:21" x14ac:dyDescent="0.2">
      <c r="A29" s="73" t="s">
        <v>38</v>
      </c>
      <c r="B29" s="145" t="s">
        <v>90</v>
      </c>
      <c r="C29" s="4">
        <v>41814.425133176206</v>
      </c>
      <c r="D29" s="4">
        <v>40284.585963960577</v>
      </c>
      <c r="E29" s="4">
        <v>41323.512410597541</v>
      </c>
      <c r="F29" s="4">
        <v>41343.11032568165</v>
      </c>
      <c r="G29" s="4">
        <v>40969.453054138598</v>
      </c>
      <c r="H29" s="4">
        <v>40558.255317906602</v>
      </c>
      <c r="I29" s="4">
        <v>40497.403019925267</v>
      </c>
      <c r="J29" s="158">
        <v>40636.109913707543</v>
      </c>
      <c r="K29" s="7">
        <v>-3.349292100622403E-3</v>
      </c>
      <c r="L29" s="104">
        <v>-4.3028936715905353E-3</v>
      </c>
      <c r="M29" s="5"/>
      <c r="N29" s="63">
        <v>35317.1222781299</v>
      </c>
      <c r="O29" s="5">
        <v>-3.0924495207623637E-2</v>
      </c>
      <c r="P29" s="52">
        <v>-3.861898705433775E-2</v>
      </c>
      <c r="Q29" s="7"/>
      <c r="R29" s="158">
        <v>46566.875690540488</v>
      </c>
      <c r="S29" s="5">
        <v>2.4179254080334278E-2</v>
      </c>
      <c r="T29" s="52">
        <v>3.019274859859844E-2</v>
      </c>
      <c r="U29" s="4"/>
    </row>
    <row r="30" spans="1:21" x14ac:dyDescent="0.2">
      <c r="A30" s="73" t="s">
        <v>39</v>
      </c>
      <c r="B30" s="145" t="s">
        <v>91</v>
      </c>
      <c r="C30" s="4">
        <v>21544.364287207249</v>
      </c>
      <c r="D30" s="4">
        <v>21632.43426580348</v>
      </c>
      <c r="E30" s="4">
        <v>22437.041737230487</v>
      </c>
      <c r="F30" s="4">
        <v>22521.104330023154</v>
      </c>
      <c r="G30" s="4">
        <v>22508.02428202187</v>
      </c>
      <c r="H30" s="4">
        <v>22661.715738040515</v>
      </c>
      <c r="I30" s="4">
        <v>22919.706513116555</v>
      </c>
      <c r="J30" s="158">
        <v>23187.463859582127</v>
      </c>
      <c r="K30" s="7">
        <v>6.6014017673616809E-3</v>
      </c>
      <c r="L30" s="104">
        <v>7.3163702864995628E-3</v>
      </c>
      <c r="M30" s="5"/>
      <c r="N30" s="63">
        <v>20174.404278894013</v>
      </c>
      <c r="O30" s="5">
        <v>-2.1035316549555705E-2</v>
      </c>
      <c r="P30" s="52">
        <v>-2.7134597114524706E-2</v>
      </c>
      <c r="Q30" s="7"/>
      <c r="R30" s="158">
        <v>26774.319396741674</v>
      </c>
      <c r="S30" s="5">
        <v>3.5978085805773441E-2</v>
      </c>
      <c r="T30" s="52">
        <v>4.419639460890723E-2</v>
      </c>
      <c r="U30" s="4"/>
    </row>
    <row r="31" spans="1:21" x14ac:dyDescent="0.2">
      <c r="A31" s="156" t="s">
        <v>246</v>
      </c>
      <c r="B31" s="157" t="s">
        <v>245</v>
      </c>
      <c r="C31" s="237">
        <v>461252.50356760155</v>
      </c>
      <c r="D31" s="237">
        <v>457045.70312752394</v>
      </c>
      <c r="E31" s="44">
        <v>474159.35802124965</v>
      </c>
      <c r="F31" s="44">
        <v>477338.70866698766</v>
      </c>
      <c r="G31" s="44">
        <v>477239.66203599342</v>
      </c>
      <c r="H31" s="44">
        <v>478522.53790355404</v>
      </c>
      <c r="I31" s="44">
        <v>482516.89001708786</v>
      </c>
      <c r="J31" s="66">
        <v>487714.2686500097</v>
      </c>
      <c r="K31" s="45">
        <v>5.653170351861192E-3</v>
      </c>
      <c r="L31" s="79">
        <v>5.3903256460043902E-3</v>
      </c>
      <c r="M31" s="218"/>
      <c r="N31" s="66">
        <v>410267.37578657939</v>
      </c>
      <c r="O31" s="45">
        <v>-2.8531928699509157E-2</v>
      </c>
      <c r="P31" s="79">
        <v>-3.7146790460095058E-2</v>
      </c>
      <c r="Q31" s="218"/>
      <c r="R31" s="160">
        <v>564227.78799979307</v>
      </c>
      <c r="S31" s="45">
        <v>3.53949179409494E-2</v>
      </c>
      <c r="T31" s="79">
        <v>4.2694191701810214E-2</v>
      </c>
      <c r="U31" s="4"/>
    </row>
    <row r="32" spans="1:21" x14ac:dyDescent="0.2">
      <c r="A32" s="73" t="s">
        <v>40</v>
      </c>
      <c r="B32" s="145" t="s">
        <v>92</v>
      </c>
      <c r="C32" s="4">
        <v>121032.37904412187</v>
      </c>
      <c r="D32" s="4">
        <v>128312.63988460011</v>
      </c>
      <c r="E32" s="4">
        <v>145685.0341875733</v>
      </c>
      <c r="F32" s="4">
        <v>148008.76531720746</v>
      </c>
      <c r="G32" s="4">
        <v>147074.21588940386</v>
      </c>
      <c r="H32" s="4">
        <v>146600.76650242301</v>
      </c>
      <c r="I32" s="4">
        <v>146989.85282088898</v>
      </c>
      <c r="J32" s="158">
        <v>148618.1673429927</v>
      </c>
      <c r="K32" s="7">
        <v>3.9946354106559223E-3</v>
      </c>
      <c r="L32" s="104">
        <v>1.0277488639318655E-3</v>
      </c>
      <c r="M32" s="218"/>
      <c r="N32" s="63">
        <v>127865.10765126327</v>
      </c>
      <c r="O32" s="5">
        <v>-2.5756713674737752E-2</v>
      </c>
      <c r="P32" s="52">
        <v>-3.5913163278641247E-2</v>
      </c>
      <c r="Q32" s="7"/>
      <c r="R32" s="158">
        <v>174650.08958794587</v>
      </c>
      <c r="S32" s="5">
        <v>3.6933187552486757E-2</v>
      </c>
      <c r="T32" s="52">
        <v>4.2246257278637733E-2</v>
      </c>
      <c r="U32" s="4"/>
    </row>
    <row r="33" spans="1:20" x14ac:dyDescent="0.2">
      <c r="A33" s="156" t="s">
        <v>126</v>
      </c>
      <c r="B33" s="157" t="s">
        <v>93</v>
      </c>
      <c r="C33" s="237">
        <v>582284.88261172338</v>
      </c>
      <c r="D33" s="237">
        <v>585358.34301212407</v>
      </c>
      <c r="E33" s="44">
        <v>619844.392208823</v>
      </c>
      <c r="F33" s="44">
        <v>625347.47398419515</v>
      </c>
      <c r="G33" s="44">
        <v>624313.87792539725</v>
      </c>
      <c r="H33" s="44">
        <v>625123.30440597702</v>
      </c>
      <c r="I33" s="44">
        <v>629506.7428379769</v>
      </c>
      <c r="J33" s="66">
        <v>636332.43599300238</v>
      </c>
      <c r="K33" s="45">
        <v>5.2643399286032011E-3</v>
      </c>
      <c r="L33" s="79">
        <v>4.3629077044258224E-3</v>
      </c>
      <c r="M33" s="218"/>
      <c r="N33" s="66">
        <v>538132.48343784269</v>
      </c>
      <c r="O33" s="45">
        <v>-2.787680325225228E-2</v>
      </c>
      <c r="P33" s="56">
        <v>-3.685438418564646E-2</v>
      </c>
      <c r="Q33" s="7"/>
      <c r="R33" s="160">
        <v>738877.87758773891</v>
      </c>
      <c r="S33" s="45">
        <v>3.5757287061946919E-2</v>
      </c>
      <c r="T33" s="56">
        <v>4.2588225635106225E-2</v>
      </c>
    </row>
    <row r="34" spans="1:20" x14ac:dyDescent="0.2">
      <c r="A34" s="219" t="s">
        <v>263</v>
      </c>
      <c r="E34" s="293"/>
      <c r="F34" s="293"/>
    </row>
  </sheetData>
  <mergeCells count="3">
    <mergeCell ref="A2:L2"/>
    <mergeCell ref="N2:P2"/>
    <mergeCell ref="R2:T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41"/>
  <sheetViews>
    <sheetView zoomScale="110" zoomScaleNormal="110" workbookViewId="0">
      <pane ySplit="4" topLeftCell="A11" activePane="bottomLeft" state="frozen"/>
      <selection pane="bottomLeft" activeCell="F10" sqref="F10"/>
    </sheetView>
  </sheetViews>
  <sheetFormatPr defaultRowHeight="11.25" x14ac:dyDescent="0.2"/>
  <cols>
    <col min="1" max="1" width="16.42578125" style="120" customWidth="1"/>
    <col min="2" max="2" width="10.85546875" style="120" customWidth="1"/>
    <col min="3" max="4" width="12" style="120" bestFit="1" customWidth="1"/>
    <col min="5" max="5" width="1.140625" style="120" customWidth="1"/>
    <col min="6" max="7" width="12" style="120" bestFit="1" customWidth="1"/>
    <col min="8" max="8" width="10.85546875" style="120" customWidth="1"/>
    <col min="9" max="9" width="1.28515625" style="120" customWidth="1"/>
    <col min="10" max="10" width="11.7109375" style="120" customWidth="1"/>
    <col min="11" max="11" width="11.140625" style="120" customWidth="1"/>
    <col min="12" max="12" width="10.5703125" style="120" customWidth="1"/>
    <col min="13" max="13" width="1.28515625" style="120" customWidth="1"/>
    <col min="14" max="14" width="9.5703125" style="120" customWidth="1"/>
    <col min="15" max="15" width="11" style="120" customWidth="1"/>
    <col min="16" max="16" width="10.42578125" style="120" customWidth="1"/>
    <col min="17" max="17" width="10.7109375" style="120" customWidth="1"/>
    <col min="18" max="16384" width="9.140625" style="120"/>
  </cols>
  <sheetData>
    <row r="1" spans="1:16" ht="14.25" x14ac:dyDescent="0.2">
      <c r="A1" s="217" t="s">
        <v>241</v>
      </c>
      <c r="B1" s="217"/>
      <c r="C1" s="119"/>
    </row>
    <row r="3" spans="1:16" ht="56.25" x14ac:dyDescent="0.2">
      <c r="A3" s="231"/>
      <c r="B3" s="231" t="s">
        <v>279</v>
      </c>
      <c r="C3" s="166" t="s">
        <v>164</v>
      </c>
      <c r="D3" s="165" t="s">
        <v>247</v>
      </c>
      <c r="E3" s="48"/>
      <c r="F3" s="213" t="s">
        <v>165</v>
      </c>
      <c r="G3" s="166" t="s">
        <v>166</v>
      </c>
      <c r="H3" s="165" t="s">
        <v>167</v>
      </c>
      <c r="J3" s="213" t="s">
        <v>168</v>
      </c>
      <c r="K3" s="166" t="s">
        <v>169</v>
      </c>
      <c r="L3" s="165" t="s">
        <v>431</v>
      </c>
      <c r="N3" s="213" t="s">
        <v>248</v>
      </c>
      <c r="O3" s="166" t="s">
        <v>249</v>
      </c>
      <c r="P3" s="165" t="s">
        <v>250</v>
      </c>
    </row>
    <row r="4" spans="1:16" ht="22.5" x14ac:dyDescent="0.2">
      <c r="A4" s="492"/>
      <c r="B4" s="492" t="s">
        <v>181</v>
      </c>
      <c r="C4" s="492" t="s">
        <v>181</v>
      </c>
      <c r="D4" s="492" t="s">
        <v>181</v>
      </c>
      <c r="E4" s="21"/>
      <c r="F4" s="492" t="s">
        <v>181</v>
      </c>
      <c r="G4" s="492" t="s">
        <v>181</v>
      </c>
      <c r="H4" s="492" t="s">
        <v>181</v>
      </c>
      <c r="J4" s="492" t="s">
        <v>239</v>
      </c>
      <c r="K4" s="492" t="s">
        <v>239</v>
      </c>
      <c r="L4" s="492" t="s">
        <v>239</v>
      </c>
      <c r="N4" s="492" t="s">
        <v>239</v>
      </c>
      <c r="O4" s="492" t="s">
        <v>239</v>
      </c>
      <c r="P4" s="492" t="s">
        <v>239</v>
      </c>
    </row>
    <row r="5" spans="1:16" x14ac:dyDescent="0.2">
      <c r="A5" s="239" t="s">
        <v>13</v>
      </c>
      <c r="B5" s="161">
        <v>329295.59999999998</v>
      </c>
      <c r="C5" s="242">
        <v>339896</v>
      </c>
      <c r="D5" s="162">
        <v>350874.64079999999</v>
      </c>
      <c r="E5" s="1"/>
      <c r="F5" s="158">
        <v>369462.93339064444</v>
      </c>
      <c r="G5" s="4">
        <v>404349.36536507111</v>
      </c>
      <c r="H5" s="64">
        <v>443611.68874201947</v>
      </c>
      <c r="I5" s="5"/>
      <c r="J5" s="103">
        <v>1.6822070257330735E-2</v>
      </c>
      <c r="K5" s="5">
        <v>3.5337971898820708E-2</v>
      </c>
      <c r="L5" s="104">
        <v>5.4705924244437654E-2</v>
      </c>
      <c r="M5" s="129"/>
      <c r="N5" s="103">
        <v>1.2988985647089502E-2</v>
      </c>
      <c r="O5" s="5">
        <v>3.6098860799453458E-2</v>
      </c>
      <c r="P5" s="104">
        <v>6.0382983944662794E-2</v>
      </c>
    </row>
    <row r="6" spans="1:16" x14ac:dyDescent="0.2">
      <c r="A6" s="239" t="s">
        <v>14</v>
      </c>
      <c r="B6" s="161">
        <v>400643</v>
      </c>
      <c r="C6" s="242">
        <v>409407</v>
      </c>
      <c r="D6" s="162">
        <v>421607.32860000001</v>
      </c>
      <c r="E6" s="1"/>
      <c r="F6" s="158">
        <v>439454.31823440298</v>
      </c>
      <c r="G6" s="4">
        <v>485258.12168327556</v>
      </c>
      <c r="H6" s="64">
        <v>516309.78888978838</v>
      </c>
      <c r="I6" s="5"/>
      <c r="J6" s="103">
        <v>1.4265596164863448E-2</v>
      </c>
      <c r="K6" s="5">
        <v>3.4578645002586006E-2</v>
      </c>
      <c r="L6" s="104">
        <v>4.7492733738759396E-2</v>
      </c>
      <c r="M6" s="129"/>
      <c r="N6" s="103">
        <v>1.0418748978157533E-2</v>
      </c>
      <c r="O6" s="5">
        <v>3.5776767029978895E-2</v>
      </c>
      <c r="P6" s="104">
        <v>5.1963210686824857E-2</v>
      </c>
    </row>
    <row r="7" spans="1:16" x14ac:dyDescent="0.2">
      <c r="A7" s="239" t="s">
        <v>15</v>
      </c>
      <c r="B7" s="161">
        <v>42750.9</v>
      </c>
      <c r="C7" s="242">
        <v>44162.3</v>
      </c>
      <c r="D7" s="162">
        <v>45707.980500000005</v>
      </c>
      <c r="E7" s="1"/>
      <c r="F7" s="158">
        <v>46180.984144876849</v>
      </c>
      <c r="G7" s="4">
        <v>53482.390877522696</v>
      </c>
      <c r="H7" s="64">
        <v>58392.074360079285</v>
      </c>
      <c r="I7" s="5"/>
      <c r="J7" s="103">
        <v>8.9794012651418509E-3</v>
      </c>
      <c r="K7" s="5">
        <v>3.9038945092082278E-2</v>
      </c>
      <c r="L7" s="104">
        <v>5.7451466934360873E-2</v>
      </c>
      <c r="M7" s="129"/>
      <c r="N7" s="103">
        <v>2.5771160940530891E-3</v>
      </c>
      <c r="O7" s="5">
        <v>4.005114168963253E-2</v>
      </c>
      <c r="P7" s="104">
        <v>6.3140022135956153E-2</v>
      </c>
    </row>
    <row r="8" spans="1:16" x14ac:dyDescent="0.2">
      <c r="A8" s="239" t="s">
        <v>16</v>
      </c>
      <c r="B8" s="161">
        <v>43019.8</v>
      </c>
      <c r="C8" s="242">
        <v>43897</v>
      </c>
      <c r="D8" s="162">
        <v>44774.94</v>
      </c>
      <c r="E8" s="1"/>
      <c r="F8" s="158">
        <v>45753.053641560749</v>
      </c>
      <c r="G8" s="4">
        <v>49758.531647074327</v>
      </c>
      <c r="H8" s="64">
        <v>52942.580087170616</v>
      </c>
      <c r="I8" s="5"/>
      <c r="J8" s="103">
        <v>8.3169059158727521E-3</v>
      </c>
      <c r="K8" s="5">
        <v>2.5384015541693561E-2</v>
      </c>
      <c r="L8" s="104">
        <v>3.8183332664004643E-2</v>
      </c>
      <c r="M8" s="129"/>
      <c r="N8" s="103">
        <v>5.4171016827437857E-3</v>
      </c>
      <c r="O8" s="5">
        <v>2.6734454086894566E-2</v>
      </c>
      <c r="P8" s="104">
        <v>4.2779590375551013E-2</v>
      </c>
    </row>
    <row r="9" spans="1:16" x14ac:dyDescent="0.2">
      <c r="A9" s="239" t="s">
        <v>17</v>
      </c>
      <c r="B9" s="161">
        <v>17393.7</v>
      </c>
      <c r="C9" s="242">
        <v>17420.599999999999</v>
      </c>
      <c r="D9" s="162">
        <v>17542.5442</v>
      </c>
      <c r="E9" s="1"/>
      <c r="F9" s="158">
        <v>17675.684588420369</v>
      </c>
      <c r="G9" s="4">
        <v>18659.822049478083</v>
      </c>
      <c r="H9" s="64">
        <v>19757.765978869375</v>
      </c>
      <c r="I9" s="5"/>
      <c r="J9" s="103">
        <v>2.9115361222913361E-3</v>
      </c>
      <c r="K9" s="5">
        <v>1.3838729851060716E-2</v>
      </c>
      <c r="L9" s="104">
        <v>2.5498302086638391E-2</v>
      </c>
      <c r="M9" s="129"/>
      <c r="N9" s="103">
        <v>1.892016437238464E-3</v>
      </c>
      <c r="O9" s="5">
        <v>1.55556567679627E-2</v>
      </c>
      <c r="P9" s="104">
        <v>3.0175730794321121E-2</v>
      </c>
    </row>
    <row r="10" spans="1:16" x14ac:dyDescent="0.2">
      <c r="A10" s="239" t="s">
        <v>18</v>
      </c>
      <c r="B10" s="161">
        <v>154738.70000000001</v>
      </c>
      <c r="C10" s="242">
        <v>166964.1</v>
      </c>
      <c r="D10" s="162">
        <v>172190.07633000001</v>
      </c>
      <c r="E10" s="1"/>
      <c r="F10" s="158">
        <v>180032.16556775552</v>
      </c>
      <c r="G10" s="4">
        <v>205288.13011401662</v>
      </c>
      <c r="H10" s="64">
        <v>218424.51756001255</v>
      </c>
      <c r="I10" s="5"/>
      <c r="J10" s="103">
        <v>1.5185488060656782E-2</v>
      </c>
      <c r="K10" s="5">
        <v>4.2192989846372209E-2</v>
      </c>
      <c r="L10" s="104">
        <v>5.5202124353551429E-2</v>
      </c>
      <c r="M10" s="129"/>
      <c r="N10" s="103">
        <v>1.1196357991567263E-2</v>
      </c>
      <c r="O10" s="5">
        <v>4.4934167550958914E-2</v>
      </c>
      <c r="P10" s="104">
        <v>6.1263717089587777E-2</v>
      </c>
    </row>
    <row r="11" spans="1:16" x14ac:dyDescent="0.2">
      <c r="A11" s="239" t="s">
        <v>19</v>
      </c>
      <c r="B11" s="161">
        <v>260581.6</v>
      </c>
      <c r="C11" s="242">
        <v>266178.7</v>
      </c>
      <c r="D11" s="162">
        <v>271795.07056999998</v>
      </c>
      <c r="E11" s="1"/>
      <c r="F11" s="158">
        <v>274884.58468187251</v>
      </c>
      <c r="G11" s="4">
        <v>316626.86728929915</v>
      </c>
      <c r="H11" s="64">
        <v>337540.07187375735</v>
      </c>
      <c r="I11" s="5"/>
      <c r="J11" s="103">
        <v>6.4574459353508029E-3</v>
      </c>
      <c r="K11" s="5">
        <v>3.5320689455673682E-2</v>
      </c>
      <c r="L11" s="104">
        <v>4.8649629572670827E-2</v>
      </c>
      <c r="M11" s="129"/>
      <c r="N11" s="103">
        <v>2.829734209054191E-3</v>
      </c>
      <c r="O11" s="5">
        <v>3.8906699911959608E-2</v>
      </c>
      <c r="P11" s="104">
        <v>5.565240309015973E-2</v>
      </c>
    </row>
    <row r="12" spans="1:16" x14ac:dyDescent="0.2">
      <c r="A12" s="239" t="s">
        <v>20</v>
      </c>
      <c r="B12" s="161">
        <v>19962.7</v>
      </c>
      <c r="C12" s="242">
        <v>20460.900000000001</v>
      </c>
      <c r="D12" s="162">
        <v>20990.837310000003</v>
      </c>
      <c r="E12" s="1"/>
      <c r="F12" s="158">
        <v>21832.292123789648</v>
      </c>
      <c r="G12" s="4">
        <v>25979.120197363041</v>
      </c>
      <c r="H12" s="64">
        <v>28446.617033708586</v>
      </c>
      <c r="I12" s="5"/>
      <c r="J12" s="103">
        <v>1.3059422234102724E-2</v>
      </c>
      <c r="K12" s="5">
        <v>4.8914143107047448E-2</v>
      </c>
      <c r="L12" s="104">
        <v>6.8122783013466748E-2</v>
      </c>
      <c r="M12" s="129"/>
      <c r="N12" s="103">
        <v>9.8744689677006114E-3</v>
      </c>
      <c r="O12" s="5">
        <v>5.4747899475318995E-2</v>
      </c>
      <c r="P12" s="104">
        <v>7.8947258494882488E-2</v>
      </c>
    </row>
    <row r="13" spans="1:16" x14ac:dyDescent="0.2">
      <c r="A13" s="239" t="s">
        <v>21</v>
      </c>
      <c r="B13" s="161">
        <v>205268</v>
      </c>
      <c r="C13" s="242">
        <v>209149</v>
      </c>
      <c r="D13" s="162">
        <v>212265.32010000001</v>
      </c>
      <c r="E13" s="1"/>
      <c r="F13" s="158">
        <v>216858.90312586899</v>
      </c>
      <c r="G13" s="4">
        <v>232769.06201164715</v>
      </c>
      <c r="H13" s="64">
        <v>247663.95428977246</v>
      </c>
      <c r="I13" s="5"/>
      <c r="J13" s="103">
        <v>7.2662740647682078E-3</v>
      </c>
      <c r="K13" s="5">
        <v>2.163060076728951E-2</v>
      </c>
      <c r="L13" s="104">
        <v>3.4383066031895559E-2</v>
      </c>
      <c r="M13" s="129"/>
      <c r="N13" s="103">
        <v>5.3668311070040886E-3</v>
      </c>
      <c r="O13" s="5">
        <v>2.3320213790607891E-2</v>
      </c>
      <c r="P13" s="104">
        <v>3.9311994559092511E-2</v>
      </c>
    </row>
    <row r="14" spans="1:16" x14ac:dyDescent="0.2">
      <c r="A14" s="239" t="s">
        <v>22</v>
      </c>
      <c r="B14" s="161">
        <v>2132449</v>
      </c>
      <c r="C14" s="242">
        <v>2181064</v>
      </c>
      <c r="D14" s="162">
        <v>2225993.9183999998</v>
      </c>
      <c r="E14" s="1"/>
      <c r="F14" s="158">
        <v>2292321.9162606434</v>
      </c>
      <c r="G14" s="4">
        <v>2471704.4786351379</v>
      </c>
      <c r="H14" s="64">
        <v>2629868.8482230003</v>
      </c>
      <c r="I14" s="5"/>
      <c r="J14" s="103">
        <v>1.0000152655140759E-2</v>
      </c>
      <c r="K14" s="5">
        <v>2.5334633245303051E-2</v>
      </c>
      <c r="L14" s="104">
        <v>3.8133333954970539E-2</v>
      </c>
      <c r="M14" s="129"/>
      <c r="N14" s="103">
        <v>7.3674370816025903E-3</v>
      </c>
      <c r="O14" s="5">
        <v>2.6521719504402741E-2</v>
      </c>
      <c r="P14" s="104">
        <v>4.2563531315775061E-2</v>
      </c>
    </row>
    <row r="15" spans="1:16" x14ac:dyDescent="0.2">
      <c r="A15" s="239" t="s">
        <v>119</v>
      </c>
      <c r="B15" s="161">
        <v>2915650</v>
      </c>
      <c r="C15" s="242">
        <v>3032820</v>
      </c>
      <c r="D15" s="162">
        <v>3123501.318</v>
      </c>
      <c r="E15" s="1"/>
      <c r="F15" s="158">
        <v>3238746.769898274</v>
      </c>
      <c r="G15" s="4">
        <v>3534674.2943244572</v>
      </c>
      <c r="H15" s="64">
        <v>3757217.3878951254</v>
      </c>
      <c r="I15" s="5"/>
      <c r="J15" s="103">
        <v>1.3225407336487693E-2</v>
      </c>
      <c r="K15" s="5">
        <v>3.1099445317834817E-2</v>
      </c>
      <c r="L15" s="104">
        <v>4.376790283222709E-2</v>
      </c>
      <c r="M15" s="129"/>
      <c r="N15" s="103">
        <v>9.0991139340517169E-3</v>
      </c>
      <c r="O15" s="5">
        <v>3.139952484966857E-2</v>
      </c>
      <c r="P15" s="104">
        <v>4.7263958291347885E-2</v>
      </c>
    </row>
    <row r="16" spans="1:16" x14ac:dyDescent="0.2">
      <c r="A16" s="239" t="s">
        <v>24</v>
      </c>
      <c r="B16" s="161">
        <v>177559.4</v>
      </c>
      <c r="C16" s="242">
        <v>176022.7</v>
      </c>
      <c r="D16" s="162">
        <v>175177.79104000001</v>
      </c>
      <c r="E16" s="1"/>
      <c r="F16" s="158">
        <v>180474.62746555</v>
      </c>
      <c r="G16" s="4">
        <v>196033.91490055039</v>
      </c>
      <c r="H16" s="64">
        <v>207366.63552095118</v>
      </c>
      <c r="I16" s="5"/>
      <c r="J16" s="103">
        <v>5.0079452167322014E-3</v>
      </c>
      <c r="K16" s="5">
        <v>2.1768493467025918E-2</v>
      </c>
      <c r="L16" s="104">
        <v>3.3318109251971428E-2</v>
      </c>
      <c r="M16" s="129"/>
      <c r="N16" s="103">
        <v>7.4749975562242721E-3</v>
      </c>
      <c r="O16" s="5">
        <v>2.8520712148810912E-2</v>
      </c>
      <c r="P16" s="104">
        <v>4.3073612735924582E-2</v>
      </c>
    </row>
    <row r="17" spans="1:16" x14ac:dyDescent="0.2">
      <c r="A17" s="239" t="s">
        <v>25</v>
      </c>
      <c r="B17" s="161">
        <v>104239.1</v>
      </c>
      <c r="C17" s="242">
        <v>108747.9</v>
      </c>
      <c r="D17" s="162">
        <v>112923.81936000001</v>
      </c>
      <c r="E17" s="1"/>
      <c r="F17" s="158">
        <v>125763.8683689262</v>
      </c>
      <c r="G17" s="4">
        <v>144471.70800812458</v>
      </c>
      <c r="H17" s="64">
        <v>157427.9307822932</v>
      </c>
      <c r="I17" s="5"/>
      <c r="J17" s="103">
        <v>2.9501542454223761E-2</v>
      </c>
      <c r="K17" s="5">
        <v>5.8454967848123873E-2</v>
      </c>
      <c r="L17" s="104">
        <v>7.6792895777104464E-2</v>
      </c>
      <c r="M17" s="129"/>
      <c r="N17" s="103">
        <v>2.7288868436116998E-2</v>
      </c>
      <c r="O17" s="5">
        <v>6.352894009347354E-2</v>
      </c>
      <c r="P17" s="104">
        <v>8.6610899810426245E-2</v>
      </c>
    </row>
    <row r="18" spans="1:16" x14ac:dyDescent="0.2">
      <c r="A18" s="239" t="s">
        <v>26</v>
      </c>
      <c r="B18" s="161">
        <v>189045.9</v>
      </c>
      <c r="C18" s="242">
        <v>255815.2</v>
      </c>
      <c r="D18" s="162">
        <v>276433.90512000001</v>
      </c>
      <c r="E18" s="1"/>
      <c r="F18" s="158">
        <v>331031.47668246983</v>
      </c>
      <c r="G18" s="4">
        <v>382532.72527810239</v>
      </c>
      <c r="H18" s="64">
        <v>419271.16821381141</v>
      </c>
      <c r="I18" s="5"/>
      <c r="J18" s="103">
        <v>5.2903547935301498E-2</v>
      </c>
      <c r="K18" s="5">
        <v>8.3798260792366408E-2</v>
      </c>
      <c r="L18" s="104">
        <v>0.10385932448208424</v>
      </c>
      <c r="M18" s="129"/>
      <c r="N18" s="103">
        <v>4.609107206435481E-2</v>
      </c>
      <c r="O18" s="5">
        <v>8.459930394733095E-2</v>
      </c>
      <c r="P18" s="104">
        <v>0.10975196424300537</v>
      </c>
    </row>
    <row r="19" spans="1:16" x14ac:dyDescent="0.2">
      <c r="A19" s="239" t="s">
        <v>27</v>
      </c>
      <c r="B19" s="161">
        <v>1611884</v>
      </c>
      <c r="C19" s="242">
        <v>1636371.7</v>
      </c>
      <c r="D19" s="162">
        <v>1663862.74456</v>
      </c>
      <c r="E19" s="1"/>
      <c r="F19" s="158">
        <v>1725019.1814633105</v>
      </c>
      <c r="G19" s="4">
        <v>1845324.4490569304</v>
      </c>
      <c r="H19" s="64">
        <v>1963406.7605520834</v>
      </c>
      <c r="I19" s="5"/>
      <c r="J19" s="103">
        <v>1.0607213257741721E-2</v>
      </c>
      <c r="K19" s="5">
        <v>2.4325902828850943E-2</v>
      </c>
      <c r="L19" s="104">
        <v>3.7112012099315805E-2</v>
      </c>
      <c r="M19" s="129"/>
      <c r="N19" s="103">
        <v>9.0649188447831097E-3</v>
      </c>
      <c r="O19" s="5">
        <v>2.6216066138530225E-2</v>
      </c>
      <c r="P19" s="104">
        <v>4.2253101398484594E-2</v>
      </c>
    </row>
    <row r="20" spans="1:16" x14ac:dyDescent="0.2">
      <c r="A20" s="239" t="s">
        <v>28</v>
      </c>
      <c r="B20" s="161">
        <v>23580.9</v>
      </c>
      <c r="C20" s="242">
        <v>24377.7</v>
      </c>
      <c r="D20" s="162">
        <v>25145.597550000002</v>
      </c>
      <c r="E20" s="1"/>
      <c r="F20" s="158">
        <v>26977.4385895337</v>
      </c>
      <c r="G20" s="4">
        <v>32859.202404504096</v>
      </c>
      <c r="H20" s="64">
        <v>35980.169448883898</v>
      </c>
      <c r="I20" s="5"/>
      <c r="J20" s="103">
        <v>2.0473184178976256E-2</v>
      </c>
      <c r="K20" s="5">
        <v>6.1531431266670822E-2</v>
      </c>
      <c r="L20" s="104">
        <v>8.0971130069994457E-2</v>
      </c>
      <c r="M20" s="129"/>
      <c r="N20" s="103">
        <v>1.7734948042031684E-2</v>
      </c>
      <c r="O20" s="5">
        <v>6.9174923581928782E-2</v>
      </c>
      <c r="P20" s="104">
        <v>9.3705285617581291E-2</v>
      </c>
    </row>
    <row r="21" spans="1:16" x14ac:dyDescent="0.2">
      <c r="A21" s="239" t="s">
        <v>29</v>
      </c>
      <c r="B21" s="161">
        <v>36444.400000000001</v>
      </c>
      <c r="C21" s="242">
        <v>37123.599999999999</v>
      </c>
      <c r="D21" s="162">
        <v>38519.447359999998</v>
      </c>
      <c r="E21" s="1"/>
      <c r="F21" s="158">
        <v>40304.496907620545</v>
      </c>
      <c r="G21" s="4">
        <v>51136.438782682497</v>
      </c>
      <c r="H21" s="64">
        <v>55993.377738261683</v>
      </c>
      <c r="I21" s="5"/>
      <c r="J21" s="103">
        <v>1.6577946606170624E-2</v>
      </c>
      <c r="K21" s="5">
        <v>6.6144520191260714E-2</v>
      </c>
      <c r="L21" s="104">
        <v>8.5668697943210415E-2</v>
      </c>
      <c r="M21" s="129"/>
      <c r="N21" s="103">
        <v>1.1389322169326643E-2</v>
      </c>
      <c r="O21" s="5">
        <v>7.3402513844178507E-2</v>
      </c>
      <c r="P21" s="104">
        <v>9.8029870597331259E-2</v>
      </c>
    </row>
    <row r="22" spans="1:16" x14ac:dyDescent="0.2">
      <c r="A22" s="239" t="s">
        <v>30</v>
      </c>
      <c r="B22" s="161">
        <v>48897.5</v>
      </c>
      <c r="C22" s="242">
        <v>52112.5</v>
      </c>
      <c r="D22" s="159">
        <v>54509.675000000003</v>
      </c>
      <c r="E22" s="220"/>
      <c r="F22" s="158">
        <v>64101.542350363146</v>
      </c>
      <c r="G22" s="4">
        <v>71882.353403478672</v>
      </c>
      <c r="H22" s="64">
        <v>76482.105197767276</v>
      </c>
      <c r="I22" s="5"/>
      <c r="J22" s="103">
        <v>4.2282183752036184E-2</v>
      </c>
      <c r="K22" s="5">
        <v>6.643913962183956E-2</v>
      </c>
      <c r="L22" s="104">
        <v>7.9750925774907166E-2</v>
      </c>
      <c r="M22" s="129"/>
      <c r="N22" s="103">
        <v>4.1354796261937166E-2</v>
      </c>
      <c r="O22" s="5">
        <v>7.1611026419892587E-2</v>
      </c>
      <c r="P22" s="104">
        <v>8.8357464507066164E-2</v>
      </c>
    </row>
    <row r="23" spans="1:16" x14ac:dyDescent="0.2">
      <c r="A23" s="239" t="s">
        <v>31</v>
      </c>
      <c r="B23" s="161">
        <v>8106.1</v>
      </c>
      <c r="C23" s="242">
        <v>8805.7000000000007</v>
      </c>
      <c r="D23" s="162">
        <v>9334.0420000000013</v>
      </c>
      <c r="E23" s="1"/>
      <c r="F23" s="158">
        <v>10066.652061834746</v>
      </c>
      <c r="G23" s="4">
        <v>11966.789065843017</v>
      </c>
      <c r="H23" s="64">
        <v>12695.566519952856</v>
      </c>
      <c r="I23" s="5"/>
      <c r="J23" s="103">
        <v>2.7127210269040081E-2</v>
      </c>
      <c r="K23" s="5">
        <v>6.3268015921681409E-2</v>
      </c>
      <c r="L23" s="104">
        <v>7.5914201422774275E-2</v>
      </c>
      <c r="M23" s="129"/>
      <c r="N23" s="103">
        <v>1.9069554407746825E-2</v>
      </c>
      <c r="O23" s="5">
        <v>6.4086592972193657E-2</v>
      </c>
      <c r="P23" s="104">
        <v>7.9929944794321361E-2</v>
      </c>
    </row>
    <row r="24" spans="1:16" x14ac:dyDescent="0.2">
      <c r="A24" s="239" t="s">
        <v>32</v>
      </c>
      <c r="B24" s="161">
        <v>662770</v>
      </c>
      <c r="C24" s="242">
        <v>676531</v>
      </c>
      <c r="D24" s="162">
        <v>691008.76340000005</v>
      </c>
      <c r="E24" s="1"/>
      <c r="F24" s="158">
        <v>746905.84667643125</v>
      </c>
      <c r="G24" s="4">
        <v>784317.98182911787</v>
      </c>
      <c r="H24" s="64">
        <v>834506.48948636313</v>
      </c>
      <c r="I24" s="5"/>
      <c r="J24" s="103">
        <v>1.9989336592204143E-2</v>
      </c>
      <c r="K24" s="5">
        <v>3.0008702573893542E-2</v>
      </c>
      <c r="L24" s="104">
        <v>4.2865747176855207E-2</v>
      </c>
      <c r="M24" s="129"/>
      <c r="N24" s="103">
        <v>1.9636975263880085E-2</v>
      </c>
      <c r="O24" s="5">
        <v>3.2172191454355348E-2</v>
      </c>
      <c r="P24" s="104">
        <v>4.8302305155443648E-2</v>
      </c>
    </row>
    <row r="25" spans="1:16" x14ac:dyDescent="0.2">
      <c r="A25" s="239" t="s">
        <v>33</v>
      </c>
      <c r="B25" s="161">
        <v>410844.7</v>
      </c>
      <c r="C25" s="242">
        <v>427737.4</v>
      </c>
      <c r="D25" s="162">
        <v>445189.08592000004</v>
      </c>
      <c r="E25" s="1"/>
      <c r="F25" s="158">
        <v>466746.95827090496</v>
      </c>
      <c r="G25" s="4">
        <v>537126.6864468056</v>
      </c>
      <c r="H25" s="64">
        <v>571497.42311253666</v>
      </c>
      <c r="I25" s="5"/>
      <c r="J25" s="103">
        <v>1.7608800583660322E-2</v>
      </c>
      <c r="K25" s="5">
        <v>4.6598001246281218E-2</v>
      </c>
      <c r="L25" s="104">
        <v>5.9662121141354385E-2</v>
      </c>
      <c r="M25" s="129"/>
      <c r="N25" s="103">
        <v>1.1892196880285422E-2</v>
      </c>
      <c r="O25" s="5">
        <v>4.8052541268105653E-2</v>
      </c>
      <c r="P25" s="104">
        <v>6.4430822717007397E-2</v>
      </c>
    </row>
    <row r="26" spans="1:16" x14ac:dyDescent="0.2">
      <c r="A26" s="239" t="s">
        <v>34</v>
      </c>
      <c r="B26" s="161">
        <v>173446.2</v>
      </c>
      <c r="C26" s="242">
        <v>179369.1</v>
      </c>
      <c r="D26" s="162">
        <v>183620.14767000001</v>
      </c>
      <c r="E26" s="1"/>
      <c r="F26" s="158">
        <v>193668.18906262258</v>
      </c>
      <c r="G26" s="4">
        <v>204385.63577517643</v>
      </c>
      <c r="H26" s="64">
        <v>216411.68658418782</v>
      </c>
      <c r="I26" s="5"/>
      <c r="J26" s="103">
        <v>1.5458390716228898E-2</v>
      </c>
      <c r="K26" s="5">
        <v>2.6456497732028073E-2</v>
      </c>
      <c r="L26" s="104">
        <v>3.8261179610518559E-2</v>
      </c>
      <c r="M26" s="129"/>
      <c r="N26" s="103">
        <v>1.3408376771737229E-2</v>
      </c>
      <c r="O26" s="5">
        <v>2.7146781130495512E-2</v>
      </c>
      <c r="P26" s="104">
        <v>4.1933722521630523E-2</v>
      </c>
    </row>
    <row r="27" spans="1:16" x14ac:dyDescent="0.2">
      <c r="A27" s="239" t="s">
        <v>35</v>
      </c>
      <c r="B27" s="161">
        <v>150230.1</v>
      </c>
      <c r="C27" s="242">
        <v>160352.79999999999</v>
      </c>
      <c r="D27" s="162">
        <v>171206.91476411989</v>
      </c>
      <c r="E27" s="1"/>
      <c r="F27" s="158">
        <v>182718.18103764509</v>
      </c>
      <c r="G27" s="4">
        <v>222484.78409780044</v>
      </c>
      <c r="H27" s="64">
        <v>242437.21953569117</v>
      </c>
      <c r="I27" s="5"/>
      <c r="J27" s="103">
        <v>2.6457667259113915E-2</v>
      </c>
      <c r="K27" s="5">
        <v>6.7688963112087386E-2</v>
      </c>
      <c r="L27" s="104">
        <v>8.6186871715532742E-2</v>
      </c>
      <c r="M27" s="129"/>
      <c r="N27" s="103">
        <v>1.6401074532731652E-2</v>
      </c>
      <c r="O27" s="5">
        <v>6.7688963112087386E-2</v>
      </c>
      <c r="P27" s="104">
        <v>9.0861208556223705E-2</v>
      </c>
    </row>
    <row r="28" spans="1:16" x14ac:dyDescent="0.2">
      <c r="A28" s="239" t="s">
        <v>36</v>
      </c>
      <c r="B28" s="161">
        <v>75560.5</v>
      </c>
      <c r="C28" s="242">
        <v>78070.8</v>
      </c>
      <c r="D28" s="162">
        <v>80717.400120000006</v>
      </c>
      <c r="E28" s="1"/>
      <c r="F28" s="158">
        <v>89947.230869443898</v>
      </c>
      <c r="G28" s="4">
        <v>97625.444694184465</v>
      </c>
      <c r="H28" s="64">
        <v>106587.46051711061</v>
      </c>
      <c r="I28" s="5"/>
      <c r="J28" s="103">
        <v>2.8726277784705712E-2</v>
      </c>
      <c r="K28" s="5">
        <v>4.5718711477696683E-2</v>
      </c>
      <c r="L28" s="104">
        <v>6.4249603613078854E-2</v>
      </c>
      <c r="M28" s="129"/>
      <c r="N28" s="103">
        <v>2.7436897574492525E-2</v>
      </c>
      <c r="O28" s="5">
        <v>4.8694439004676848E-2</v>
      </c>
      <c r="P28" s="104">
        <v>7.1975198533066553E-2</v>
      </c>
    </row>
    <row r="29" spans="1:16" x14ac:dyDescent="0.2">
      <c r="A29" s="239" t="s">
        <v>37</v>
      </c>
      <c r="B29" s="161">
        <v>37303.199999999997</v>
      </c>
      <c r="C29" s="242">
        <v>38543.199999999997</v>
      </c>
      <c r="D29" s="162">
        <v>39017.281359999994</v>
      </c>
      <c r="E29" s="1"/>
      <c r="F29" s="158">
        <v>41300.125525983705</v>
      </c>
      <c r="G29" s="4">
        <v>44950.639373122212</v>
      </c>
      <c r="H29" s="64">
        <v>49077.108067574838</v>
      </c>
      <c r="I29" s="5"/>
      <c r="J29" s="103">
        <v>1.3913068098060144E-2</v>
      </c>
      <c r="K29" s="5">
        <v>3.1234944153182065E-2</v>
      </c>
      <c r="L29" s="104">
        <v>4.9509173452699562E-2</v>
      </c>
      <c r="M29" s="129"/>
      <c r="N29" s="103">
        <v>1.4316736583490863E-2</v>
      </c>
      <c r="O29" s="5">
        <v>3.6023763466586312E-2</v>
      </c>
      <c r="P29" s="104">
        <v>5.9023237103401849E-2</v>
      </c>
    </row>
    <row r="30" spans="1:16" x14ac:dyDescent="0.2">
      <c r="A30" s="239" t="s">
        <v>38</v>
      </c>
      <c r="B30" s="161">
        <v>1041160</v>
      </c>
      <c r="C30" s="242">
        <v>1081190</v>
      </c>
      <c r="D30" s="162">
        <v>1116436.794</v>
      </c>
      <c r="E30" s="1"/>
      <c r="F30" s="158">
        <v>1176987.3268393797</v>
      </c>
      <c r="G30" s="4">
        <v>1296890.4965040258</v>
      </c>
      <c r="H30" s="64">
        <v>1375871.127741121</v>
      </c>
      <c r="I30" s="5"/>
      <c r="J30" s="103">
        <v>1.7124120047045999E-2</v>
      </c>
      <c r="K30" s="5">
        <v>3.705134124222087E-2</v>
      </c>
      <c r="L30" s="104">
        <v>4.938571361035593E-2</v>
      </c>
      <c r="M30" s="129"/>
      <c r="N30" s="103">
        <v>1.3291527614290866E-2</v>
      </c>
      <c r="O30" s="5">
        <v>3.8167171590328008E-2</v>
      </c>
      <c r="P30" s="104">
        <v>5.3624605090872635E-2</v>
      </c>
    </row>
    <row r="31" spans="1:16" x14ac:dyDescent="0.2">
      <c r="A31" s="239" t="s">
        <v>39</v>
      </c>
      <c r="B31" s="161">
        <v>430642.3</v>
      </c>
      <c r="C31" s="242">
        <v>444617.3</v>
      </c>
      <c r="D31" s="162">
        <v>466403.54769999994</v>
      </c>
      <c r="E31" s="1"/>
      <c r="F31" s="158">
        <v>486189.21319840534</v>
      </c>
      <c r="G31" s="4">
        <v>562861.9615564358</v>
      </c>
      <c r="H31" s="64">
        <v>598879.49847643217</v>
      </c>
      <c r="I31" s="5"/>
      <c r="J31" s="103">
        <v>1.803753901560734E-2</v>
      </c>
      <c r="K31" s="5">
        <v>4.8294020472940957E-2</v>
      </c>
      <c r="L31" s="104">
        <v>6.1379310863748815E-2</v>
      </c>
      <c r="M31" s="129"/>
      <c r="N31" s="103">
        <v>1.0440787113616068E-2</v>
      </c>
      <c r="O31" s="5">
        <v>4.8117599842095959E-2</v>
      </c>
      <c r="P31" s="104">
        <v>6.4496897983952861E-2</v>
      </c>
    </row>
    <row r="32" spans="1:16" x14ac:dyDescent="0.2">
      <c r="A32" s="240" t="s">
        <v>246</v>
      </c>
      <c r="B32" s="163">
        <f>SUM(B5:B31)</f>
        <v>11703467.299999999</v>
      </c>
      <c r="C32" s="49">
        <v>12117208.199999999</v>
      </c>
      <c r="D32" s="164">
        <v>12456750.931734119</v>
      </c>
      <c r="E32" s="119"/>
      <c r="F32" s="163">
        <v>13031405.961028535</v>
      </c>
      <c r="G32" s="49">
        <v>14285401.39537123</v>
      </c>
      <c r="H32" s="164">
        <v>15234067.022428326</v>
      </c>
      <c r="I32" s="119"/>
      <c r="J32" s="78">
        <v>1.465346044597915E-2</v>
      </c>
      <c r="K32" s="45">
        <v>3.3470241022868663E-2</v>
      </c>
      <c r="L32" s="79">
        <v>4.6845663569325513E-2</v>
      </c>
      <c r="M32" s="119"/>
      <c r="N32" s="78">
        <v>1.1338693076500928E-2</v>
      </c>
      <c r="O32" s="45">
        <v>3.4836924803026248E-2</v>
      </c>
      <c r="P32" s="79">
        <v>5.16053096767215E-2</v>
      </c>
    </row>
    <row r="33" spans="1:16" x14ac:dyDescent="0.2">
      <c r="A33" s="239" t="s">
        <v>40</v>
      </c>
      <c r="B33" s="161">
        <v>2254297.1</v>
      </c>
      <c r="C33" s="242">
        <v>2575719.2000000002</v>
      </c>
      <c r="D33" s="162">
        <v>2619506.4264000002</v>
      </c>
      <c r="E33" s="1"/>
      <c r="F33" s="158">
        <v>2656564.0975884222</v>
      </c>
      <c r="G33" s="4">
        <v>3063420.5519208307</v>
      </c>
      <c r="H33" s="64">
        <v>3262604.1562067233</v>
      </c>
      <c r="I33" s="5"/>
      <c r="J33" s="103">
        <v>6.200101372429323E-3</v>
      </c>
      <c r="K33" s="5">
        <v>3.5289051562969798E-2</v>
      </c>
      <c r="L33" s="104">
        <v>4.8414874592608959E-2</v>
      </c>
      <c r="M33" s="129"/>
      <c r="N33" s="103">
        <v>3.5180945302597522E-3</v>
      </c>
      <c r="O33" s="5">
        <v>3.991247554548405E-2</v>
      </c>
      <c r="P33" s="104">
        <v>5.6419062512305773E-2</v>
      </c>
    </row>
    <row r="34" spans="1:16" x14ac:dyDescent="0.2">
      <c r="A34" s="240" t="s">
        <v>126</v>
      </c>
      <c r="B34" s="241">
        <f>SUM(B32:B33)</f>
        <v>13957764.399999999</v>
      </c>
      <c r="C34" s="49">
        <v>14692927.399999999</v>
      </c>
      <c r="D34" s="164">
        <v>15076257.358134119</v>
      </c>
      <c r="E34" s="1"/>
      <c r="F34" s="163">
        <v>15687970.058616957</v>
      </c>
      <c r="G34" s="49">
        <v>17348821.94729206</v>
      </c>
      <c r="H34" s="164">
        <v>18496671.17863505</v>
      </c>
      <c r="I34" s="5"/>
      <c r="J34" s="78">
        <v>1.3191840907300856E-2</v>
      </c>
      <c r="K34" s="45">
        <v>3.3790010882133181E-2</v>
      </c>
      <c r="L34" s="79">
        <v>4.7121432114332729E-2</v>
      </c>
      <c r="M34" s="129"/>
      <c r="N34" s="78">
        <v>9.9928570400906747E-3</v>
      </c>
      <c r="O34" s="45">
        <v>3.5724171544150751E-2</v>
      </c>
      <c r="P34" s="79">
        <v>5.2446452090852524E-2</v>
      </c>
    </row>
    <row r="35" spans="1:16" x14ac:dyDescent="0.2">
      <c r="A35" s="2" t="s">
        <v>120</v>
      </c>
      <c r="B35" s="2"/>
      <c r="F35" s="119"/>
      <c r="G35" s="119"/>
      <c r="H35" s="119"/>
    </row>
    <row r="36" spans="1:16" x14ac:dyDescent="0.2">
      <c r="A36" s="119" t="s">
        <v>264</v>
      </c>
      <c r="B36" s="119"/>
      <c r="C36" s="119"/>
      <c r="D36" s="119"/>
    </row>
    <row r="37" spans="1:16" x14ac:dyDescent="0.2">
      <c r="C37" s="2"/>
      <c r="D37" s="9"/>
    </row>
    <row r="38" spans="1:16" x14ac:dyDescent="0.2">
      <c r="E38" s="42"/>
    </row>
    <row r="39" spans="1:16" s="119" customFormat="1" x14ac:dyDescent="0.2">
      <c r="E39" s="28"/>
    </row>
    <row r="40" spans="1:16" s="119" customFormat="1" x14ac:dyDescent="0.2"/>
    <row r="41" spans="1:16" x14ac:dyDescent="0.2">
      <c r="B41" s="119"/>
      <c r="C41" s="119"/>
      <c r="D41" s="119"/>
      <c r="E41" s="119"/>
      <c r="F41" s="119"/>
      <c r="G41" s="119"/>
      <c r="H41" s="119"/>
      <c r="I41" s="119"/>
      <c r="J41" s="119"/>
      <c r="K41" s="11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A125"/>
  <sheetViews>
    <sheetView tabSelected="1" topLeftCell="A28" zoomScaleNormal="100" workbookViewId="0">
      <selection activeCell="J121" sqref="J121"/>
    </sheetView>
  </sheetViews>
  <sheetFormatPr defaultRowHeight="11.25" x14ac:dyDescent="0.2"/>
  <cols>
    <col min="1" max="1" width="17.7109375" style="120" customWidth="1"/>
    <col min="2" max="2" width="11.42578125" style="120" customWidth="1"/>
    <col min="3" max="3" width="9.28515625" style="120" customWidth="1"/>
    <col min="4" max="6" width="9.5703125" style="120" customWidth="1"/>
    <col min="7" max="7" width="13" style="120" customWidth="1"/>
    <col min="8" max="9" width="11.28515625" style="120" customWidth="1"/>
    <col min="10" max="10" width="12.28515625" style="120" customWidth="1"/>
    <col min="11" max="12" width="12.7109375" style="120" customWidth="1"/>
    <col min="13" max="13" width="12.28515625" style="120" customWidth="1"/>
    <col min="14" max="15" width="12.42578125" style="120" customWidth="1"/>
    <col min="16" max="16" width="11.140625" style="120" customWidth="1"/>
    <col min="17" max="17" width="14.85546875" style="120" customWidth="1"/>
    <col min="18" max="18" width="12" style="120" customWidth="1"/>
    <col min="19" max="19" width="10.85546875" style="120" customWidth="1"/>
    <col min="20" max="20" width="11.5703125" style="120" customWidth="1"/>
    <col min="21" max="21" width="13.85546875" style="120" customWidth="1"/>
    <col min="22" max="22" width="12" style="120" customWidth="1"/>
    <col min="23" max="23" width="11.42578125" style="120" customWidth="1"/>
    <col min="24" max="24" width="10.85546875" style="120" customWidth="1"/>
    <col min="25" max="25" width="12.28515625" style="120" customWidth="1"/>
    <col min="26" max="26" width="15.140625" style="120" customWidth="1"/>
    <col min="27" max="27" width="13.5703125" style="120" customWidth="1"/>
    <col min="28" max="28" width="11.5703125" style="120" customWidth="1"/>
    <col min="29" max="16384" width="9.140625" style="120"/>
  </cols>
  <sheetData>
    <row r="1" spans="1:25" ht="14.25" x14ac:dyDescent="0.2">
      <c r="A1" s="276" t="s">
        <v>241</v>
      </c>
      <c r="B1" s="277"/>
      <c r="C1" s="277"/>
      <c r="D1" s="277"/>
      <c r="E1" s="277"/>
      <c r="F1" s="277"/>
      <c r="G1" s="278"/>
    </row>
    <row r="2" spans="1:25" x14ac:dyDescent="0.2">
      <c r="A2" s="277" t="s">
        <v>11</v>
      </c>
      <c r="B2" s="278"/>
      <c r="C2" s="278"/>
      <c r="D2" s="278"/>
      <c r="E2" s="278"/>
      <c r="F2" s="278"/>
      <c r="G2" s="278"/>
    </row>
    <row r="3" spans="1:25" x14ac:dyDescent="0.2">
      <c r="A3" s="118" t="s">
        <v>321</v>
      </c>
      <c r="B3" s="119"/>
      <c r="C3" s="119"/>
      <c r="D3" s="119"/>
      <c r="E3" s="119"/>
      <c r="F3" s="119"/>
      <c r="G3" s="119"/>
    </row>
    <row r="4" spans="1:25" x14ac:dyDescent="0.2">
      <c r="A4" s="118" t="s">
        <v>322</v>
      </c>
      <c r="B4" s="119"/>
      <c r="C4" s="119"/>
      <c r="D4" s="119"/>
      <c r="E4" s="119"/>
      <c r="F4" s="119"/>
      <c r="G4" s="119"/>
    </row>
    <row r="5" spans="1:25" x14ac:dyDescent="0.2">
      <c r="A5" s="119" t="s">
        <v>44</v>
      </c>
      <c r="B5" s="119"/>
      <c r="C5" s="119"/>
      <c r="D5" s="119"/>
      <c r="E5" s="119"/>
      <c r="F5" s="119"/>
    </row>
    <row r="6" spans="1:25" ht="63.75" customHeight="1" x14ac:dyDescent="0.2">
      <c r="A6" s="552" t="s">
        <v>41</v>
      </c>
      <c r="B6" s="561" t="s">
        <v>108</v>
      </c>
      <c r="C6" s="560" t="s">
        <v>103</v>
      </c>
      <c r="D6" s="560" t="s">
        <v>307</v>
      </c>
      <c r="E6" s="560" t="s">
        <v>153</v>
      </c>
      <c r="F6" s="561" t="s">
        <v>297</v>
      </c>
      <c r="G6" s="552" t="s">
        <v>308</v>
      </c>
      <c r="H6" s="560" t="s">
        <v>154</v>
      </c>
      <c r="I6" s="561" t="s">
        <v>298</v>
      </c>
      <c r="J6" s="552" t="s">
        <v>309</v>
      </c>
      <c r="K6" s="560" t="s">
        <v>299</v>
      </c>
      <c r="L6" s="561" t="s">
        <v>300</v>
      </c>
      <c r="M6" s="552" t="s">
        <v>301</v>
      </c>
      <c r="N6" s="560" t="s">
        <v>302</v>
      </c>
      <c r="O6" s="561" t="s">
        <v>303</v>
      </c>
      <c r="P6" s="552" t="s">
        <v>312</v>
      </c>
      <c r="Q6" s="560" t="s">
        <v>313</v>
      </c>
      <c r="R6" s="560" t="s">
        <v>155</v>
      </c>
      <c r="S6" s="560" t="s">
        <v>310</v>
      </c>
      <c r="T6" s="552" t="s">
        <v>182</v>
      </c>
      <c r="U6" s="560" t="s">
        <v>183</v>
      </c>
      <c r="V6" s="560" t="s">
        <v>311</v>
      </c>
      <c r="W6" s="561" t="s">
        <v>324</v>
      </c>
    </row>
    <row r="7" spans="1:25" x14ac:dyDescent="0.2">
      <c r="A7" s="73" t="s">
        <v>13</v>
      </c>
      <c r="B7" s="72" t="s">
        <v>65</v>
      </c>
      <c r="C7" s="10">
        <v>102.52825952221876</v>
      </c>
      <c r="D7" s="10">
        <v>102.40992068551181</v>
      </c>
      <c r="E7" s="10">
        <v>101.10484273139227</v>
      </c>
      <c r="F7" s="10">
        <v>103</v>
      </c>
      <c r="G7" s="126">
        <v>-1E-3</v>
      </c>
      <c r="H7" s="5">
        <v>-1.2743667267620218E-2</v>
      </c>
      <c r="I7" s="5">
        <v>1.8744475708672548E-2</v>
      </c>
      <c r="J7" s="273">
        <v>105.81252280199283</v>
      </c>
      <c r="K7" s="274">
        <v>106.87646602398067</v>
      </c>
      <c r="L7" s="275">
        <v>160.22437015443904</v>
      </c>
      <c r="M7" s="51">
        <v>6.7577027140648394E-3</v>
      </c>
      <c r="N7" s="5">
        <v>9.2789490137483721E-3</v>
      </c>
      <c r="O7" s="5">
        <v>0.11679339583452775</v>
      </c>
      <c r="P7" s="51">
        <v>2.7424238892157157E-2</v>
      </c>
      <c r="Q7" s="7">
        <v>2.7129378204287135E-2</v>
      </c>
      <c r="R7" s="7">
        <v>2.6523482701231359E-2</v>
      </c>
      <c r="S7" s="5">
        <v>2.6779634765544087E-2</v>
      </c>
      <c r="T7" s="63">
        <v>3738.6000000000004</v>
      </c>
      <c r="U7" s="6">
        <v>3774.87165073796</v>
      </c>
      <c r="V7" s="6">
        <v>3811.8992090996576</v>
      </c>
      <c r="W7" s="64">
        <v>3846.2063019815546</v>
      </c>
      <c r="Y7" s="131"/>
    </row>
    <row r="8" spans="1:25" x14ac:dyDescent="0.2">
      <c r="A8" s="73" t="s">
        <v>14</v>
      </c>
      <c r="B8" s="72" t="s">
        <v>66</v>
      </c>
      <c r="C8" s="10">
        <v>133.32697912814575</v>
      </c>
      <c r="D8" s="10">
        <v>139.77159109603124</v>
      </c>
      <c r="E8" s="10">
        <v>121.37245905770787</v>
      </c>
      <c r="F8" s="10">
        <v>143.38516853452765</v>
      </c>
      <c r="G8" s="51">
        <v>4.8336893328178698E-2</v>
      </c>
      <c r="H8" s="5">
        <v>-0.13163713666021082</v>
      </c>
      <c r="I8" s="5">
        <v>0.18136494594999997</v>
      </c>
      <c r="J8" s="273">
        <v>153.88355863008422</v>
      </c>
      <c r="K8" s="274">
        <v>208.39093409351696</v>
      </c>
      <c r="L8" s="275">
        <v>332.29105950565889</v>
      </c>
      <c r="M8" s="51">
        <v>1.7822383538943942E-2</v>
      </c>
      <c r="N8" s="5">
        <v>9.7978023357817134E-2</v>
      </c>
      <c r="O8" s="5">
        <v>0.23382511528949612</v>
      </c>
      <c r="P8" s="51">
        <v>3.180054837765247E-2</v>
      </c>
      <c r="Q8" s="7">
        <v>3.3017355882214931E-2</v>
      </c>
      <c r="R8" s="7">
        <v>2.839254441149295E-2</v>
      </c>
      <c r="S8" s="5">
        <v>3.3177009588591835E-2</v>
      </c>
      <c r="T8" s="63">
        <v>4192.6000000000004</v>
      </c>
      <c r="U8" s="6">
        <v>4233.2763288086417</v>
      </c>
      <c r="V8" s="6">
        <v>4274.800359511908</v>
      </c>
      <c r="W8" s="64">
        <v>4321.823163466539</v>
      </c>
      <c r="X8" s="210"/>
      <c r="Y8" s="131"/>
    </row>
    <row r="9" spans="1:25" x14ac:dyDescent="0.2">
      <c r="A9" s="73" t="s">
        <v>15</v>
      </c>
      <c r="B9" s="72" t="s">
        <v>67</v>
      </c>
      <c r="C9" s="10">
        <v>64.822291721155466</v>
      </c>
      <c r="D9" s="10">
        <v>67.244368597908561</v>
      </c>
      <c r="E9" s="10">
        <v>64.857880636619015</v>
      </c>
      <c r="F9" s="10">
        <v>77.983272509748573</v>
      </c>
      <c r="G9" s="51">
        <v>3.7364875761753069E-2</v>
      </c>
      <c r="H9" s="5">
        <v>-3.5489781688035182E-2</v>
      </c>
      <c r="I9" s="5">
        <v>0.20237158143769052</v>
      </c>
      <c r="J9" s="273">
        <v>83.149160842832814</v>
      </c>
      <c r="K9" s="274">
        <v>99.061213466656312</v>
      </c>
      <c r="L9" s="275">
        <v>113.80068871693955</v>
      </c>
      <c r="M9" s="51">
        <v>1.6164698867235039E-2</v>
      </c>
      <c r="N9" s="5">
        <v>6.1635779726008311E-2</v>
      </c>
      <c r="O9" s="5">
        <v>9.9096585269117687E-2</v>
      </c>
      <c r="P9" s="51">
        <v>2.4943162891009493E-2</v>
      </c>
      <c r="Q9" s="7">
        <v>2.5626534128813324E-2</v>
      </c>
      <c r="R9" s="7">
        <v>2.4476960543488614E-2</v>
      </c>
      <c r="S9" s="5">
        <v>2.9283981848221254E-2</v>
      </c>
      <c r="T9" s="63">
        <v>2598.7999999999997</v>
      </c>
      <c r="U9" s="6">
        <v>2624.0133862777025</v>
      </c>
      <c r="V9" s="6">
        <v>2649.7522239897785</v>
      </c>
      <c r="W9" s="64">
        <v>2663.0009851097275</v>
      </c>
      <c r="X9" s="210"/>
      <c r="Y9" s="131"/>
    </row>
    <row r="10" spans="1:25" x14ac:dyDescent="0.2">
      <c r="A10" s="73" t="s">
        <v>16</v>
      </c>
      <c r="B10" s="72" t="s">
        <v>68</v>
      </c>
      <c r="C10" s="10">
        <v>34.05113495718831</v>
      </c>
      <c r="D10" s="10">
        <v>36.166805025758983</v>
      </c>
      <c r="E10" s="10">
        <v>34.958197138277185</v>
      </c>
      <c r="F10" s="10">
        <v>38.067837811484154</v>
      </c>
      <c r="G10" s="51">
        <v>6.2132145411031292E-2</v>
      </c>
      <c r="H10" s="5">
        <v>-3.3417601765513782E-2</v>
      </c>
      <c r="I10" s="5">
        <v>8.8953119089831167E-2</v>
      </c>
      <c r="J10" s="273">
        <v>40.548071116320401</v>
      </c>
      <c r="K10" s="274">
        <v>51.678762730447168</v>
      </c>
      <c r="L10" s="275">
        <v>57.714700936072688</v>
      </c>
      <c r="M10" s="51">
        <v>1.5904764894765888E-2</v>
      </c>
      <c r="N10" s="5">
        <v>7.9415063050496171E-2</v>
      </c>
      <c r="O10" s="5">
        <v>0.10963988793440826</v>
      </c>
      <c r="P10" s="51">
        <v>2.6725637671445188E-2</v>
      </c>
      <c r="Q10" s="7">
        <v>2.8113404480517298E-2</v>
      </c>
      <c r="R10" s="7">
        <v>2.690996322000469E-2</v>
      </c>
      <c r="S10" s="5">
        <v>2.8899100969444518E-2</v>
      </c>
      <c r="T10" s="63">
        <v>1274.0999999999999</v>
      </c>
      <c r="U10" s="6">
        <v>1286.4612342067189</v>
      </c>
      <c r="V10" s="6">
        <v>1299.0800787230171</v>
      </c>
      <c r="W10" s="64">
        <v>1317.2671998251394</v>
      </c>
      <c r="X10" s="210"/>
      <c r="Y10" s="131"/>
    </row>
    <row r="11" spans="1:25" x14ac:dyDescent="0.2">
      <c r="A11" s="73" t="s">
        <v>17</v>
      </c>
      <c r="B11" s="72" t="s">
        <v>69</v>
      </c>
      <c r="C11" s="10">
        <v>9.3327782876023626</v>
      </c>
      <c r="D11" s="10">
        <v>9.2878656528371568</v>
      </c>
      <c r="E11" s="10">
        <v>9.4154656860103056</v>
      </c>
      <c r="F11" s="10">
        <v>8.7619856542373853</v>
      </c>
      <c r="G11" s="51">
        <v>-4.8123541973420503E-3</v>
      </c>
      <c r="H11" s="5">
        <v>1.3738359052832605E-2</v>
      </c>
      <c r="I11" s="5">
        <v>-6.9404961322717673E-2</v>
      </c>
      <c r="J11" s="273">
        <v>9.7198813857767199</v>
      </c>
      <c r="K11" s="274">
        <v>11.150859758639637</v>
      </c>
      <c r="L11" s="275">
        <v>14.192726630129355</v>
      </c>
      <c r="M11" s="51">
        <v>2.6277025631158857E-2</v>
      </c>
      <c r="N11" s="5">
        <v>6.2127012156638184E-2</v>
      </c>
      <c r="O11" s="5">
        <v>0.12814734328994914</v>
      </c>
      <c r="P11" s="51">
        <v>3.0469403485479479E-2</v>
      </c>
      <c r="Q11" s="7">
        <v>3.0031411152503292E-2</v>
      </c>
      <c r="R11" s="7">
        <v>3.0148270337207485E-2</v>
      </c>
      <c r="S11" s="5">
        <v>2.7695785587864525E-2</v>
      </c>
      <c r="T11" s="63">
        <v>306.29999999999995</v>
      </c>
      <c r="U11" s="6">
        <v>309.27170240759597</v>
      </c>
      <c r="V11" s="6">
        <v>312.30533561954331</v>
      </c>
      <c r="W11" s="64">
        <v>316.36530498259737</v>
      </c>
      <c r="X11" s="210"/>
      <c r="Y11" s="131"/>
    </row>
    <row r="12" spans="1:25" x14ac:dyDescent="0.2">
      <c r="A12" s="73" t="s">
        <v>18</v>
      </c>
      <c r="B12" s="72" t="s">
        <v>70</v>
      </c>
      <c r="C12" s="10">
        <v>123.0680893506927</v>
      </c>
      <c r="D12" s="10">
        <v>122.32434376485293</v>
      </c>
      <c r="E12" s="10">
        <v>128.84063746448271</v>
      </c>
      <c r="F12" s="10">
        <v>132.83821785014931</v>
      </c>
      <c r="G12" s="51">
        <v>-6.043366641700354E-3</v>
      </c>
      <c r="H12" s="5">
        <v>5.32706205410447E-2</v>
      </c>
      <c r="I12" s="5">
        <v>3.1027325417949836E-2</v>
      </c>
      <c r="J12" s="273">
        <v>132.74746036747121</v>
      </c>
      <c r="K12" s="274">
        <v>133.60748368345691</v>
      </c>
      <c r="L12" s="275">
        <v>176.88075934124484</v>
      </c>
      <c r="M12" s="51">
        <v>-1.7084831854863314E-4</v>
      </c>
      <c r="N12" s="5">
        <v>1.4446160719832069E-3</v>
      </c>
      <c r="O12" s="5">
        <v>7.4210488244800032E-2</v>
      </c>
      <c r="P12" s="51">
        <v>2.6816893870542292E-2</v>
      </c>
      <c r="Q12" s="7">
        <v>2.639871099491688E-2</v>
      </c>
      <c r="R12" s="7">
        <v>2.7534898046180849E-2</v>
      </c>
      <c r="S12" s="5">
        <v>2.8304319330219114E-2</v>
      </c>
      <c r="T12" s="63">
        <v>4589.2000000000007</v>
      </c>
      <c r="U12" s="6">
        <v>4633.7241158633351</v>
      </c>
      <c r="V12" s="6">
        <v>4679.1761221848137</v>
      </c>
      <c r="W12" s="64">
        <v>4693.2136505513681</v>
      </c>
      <c r="X12" s="210"/>
      <c r="Y12" s="131"/>
    </row>
    <row r="13" spans="1:25" x14ac:dyDescent="0.2">
      <c r="A13" s="73" t="s">
        <v>19</v>
      </c>
      <c r="B13" s="72" t="s">
        <v>71</v>
      </c>
      <c r="C13" s="10">
        <v>70.627026237898093</v>
      </c>
      <c r="D13" s="10">
        <v>69.589845093919848</v>
      </c>
      <c r="E13" s="10">
        <v>70.119681284120944</v>
      </c>
      <c r="F13" s="10">
        <v>76.422786153214332</v>
      </c>
      <c r="G13" s="51">
        <v>-1.4685329387713941E-2</v>
      </c>
      <c r="H13" s="5">
        <v>7.6136998075799767E-3</v>
      </c>
      <c r="I13" s="5">
        <v>8.9890666267485875E-2</v>
      </c>
      <c r="J13" s="273">
        <v>79.606195468905838</v>
      </c>
      <c r="K13" s="274">
        <v>88.346963010037413</v>
      </c>
      <c r="L13" s="275">
        <v>129.82181116053385</v>
      </c>
      <c r="M13" s="51">
        <v>1.0254981215491066E-2</v>
      </c>
      <c r="N13" s="5">
        <v>3.6912690056400299E-2</v>
      </c>
      <c r="O13" s="5">
        <v>0.14164531623286436</v>
      </c>
      <c r="P13" s="51">
        <v>2.9022817439037639E-2</v>
      </c>
      <c r="Q13" s="7">
        <v>2.8321831265327245E-2</v>
      </c>
      <c r="R13" s="7">
        <v>2.8260261462210941E-2</v>
      </c>
      <c r="S13" s="5">
        <v>3.0525862432053952E-2</v>
      </c>
      <c r="T13" s="63">
        <v>2433.5</v>
      </c>
      <c r="U13" s="6">
        <v>2457.1096565748771</v>
      </c>
      <c r="V13" s="6">
        <v>2481.21134257316</v>
      </c>
      <c r="W13" s="64">
        <v>2503.5422446563184</v>
      </c>
      <c r="X13" s="210"/>
      <c r="Y13" s="131"/>
    </row>
    <row r="14" spans="1:25" x14ac:dyDescent="0.2">
      <c r="A14" s="73" t="s">
        <v>20</v>
      </c>
      <c r="B14" s="72" t="s">
        <v>72</v>
      </c>
      <c r="C14" s="10">
        <v>18.808883353395903</v>
      </c>
      <c r="D14" s="10">
        <v>19.621238517339723</v>
      </c>
      <c r="E14" s="10">
        <v>18.450855943453419</v>
      </c>
      <c r="F14" s="10">
        <v>20.181516489626567</v>
      </c>
      <c r="G14" s="51">
        <v>4.3189972986735103E-2</v>
      </c>
      <c r="H14" s="5">
        <v>-5.9648761358871982E-2</v>
      </c>
      <c r="I14" s="5">
        <v>9.3798388078966344E-2</v>
      </c>
      <c r="J14" s="273">
        <v>21.198503046589362</v>
      </c>
      <c r="K14" s="274">
        <v>26.148596907981773</v>
      </c>
      <c r="L14" s="275">
        <v>36.699528028015493</v>
      </c>
      <c r="M14" s="51">
        <v>1.2366694908672038E-2</v>
      </c>
      <c r="N14" s="5">
        <v>6.6899835813123421E-2</v>
      </c>
      <c r="O14" s="5">
        <v>0.16125252278124869</v>
      </c>
      <c r="P14" s="51">
        <v>3.4291491984313402E-2</v>
      </c>
      <c r="Q14" s="7">
        <v>3.5428812592612706E-2</v>
      </c>
      <c r="R14" s="7">
        <v>3.2991911522852461E-2</v>
      </c>
      <c r="S14" s="5">
        <v>3.6158817277895688E-2</v>
      </c>
      <c r="T14" s="63">
        <v>548.5</v>
      </c>
      <c r="U14" s="6">
        <v>553.82151084089583</v>
      </c>
      <c r="V14" s="6">
        <v>559.25392290995603</v>
      </c>
      <c r="W14" s="64">
        <v>558.13541506413617</v>
      </c>
      <c r="X14" s="210"/>
      <c r="Y14" s="131"/>
    </row>
    <row r="15" spans="1:25" x14ac:dyDescent="0.2">
      <c r="A15" s="73" t="s">
        <v>21</v>
      </c>
      <c r="B15" s="72" t="s">
        <v>73</v>
      </c>
      <c r="C15" s="10">
        <v>68.135345324728405</v>
      </c>
      <c r="D15" s="10">
        <v>67.897119132175845</v>
      </c>
      <c r="E15" s="10">
        <v>67.749539685604447</v>
      </c>
      <c r="F15" s="10">
        <v>70.126940882969024</v>
      </c>
      <c r="G15" s="51">
        <v>-3.4963672880381491E-3</v>
      </c>
      <c r="H15" s="5">
        <v>-2.1735744970873272E-3</v>
      </c>
      <c r="I15" s="5">
        <v>3.5091031000314299E-2</v>
      </c>
      <c r="J15" s="273">
        <v>71.970452588589211</v>
      </c>
      <c r="K15" s="274">
        <v>72.956509197634276</v>
      </c>
      <c r="L15" s="275">
        <v>81.468868914783428</v>
      </c>
      <c r="M15" s="51">
        <v>6.5082404371037406E-3</v>
      </c>
      <c r="N15" s="5">
        <v>9.9381734410994849E-3</v>
      </c>
      <c r="O15" s="5">
        <v>3.8189657552476053E-2</v>
      </c>
      <c r="P15" s="51">
        <v>3.157922938669281E-2</v>
      </c>
      <c r="Q15" s="7">
        <v>3.116644203605453E-2</v>
      </c>
      <c r="R15" s="7">
        <v>3.0796616725266079E-2</v>
      </c>
      <c r="S15" s="5">
        <v>3.178195588980777E-2</v>
      </c>
      <c r="T15" s="63">
        <v>2157.6</v>
      </c>
      <c r="U15" s="6">
        <v>2178.5328929632028</v>
      </c>
      <c r="V15" s="6">
        <v>2199.9020311221898</v>
      </c>
      <c r="W15" s="64">
        <v>2206.5017372155562</v>
      </c>
      <c r="X15" s="210"/>
      <c r="Y15" s="131"/>
    </row>
    <row r="16" spans="1:25" x14ac:dyDescent="0.2">
      <c r="A16" s="73" t="s">
        <v>22</v>
      </c>
      <c r="B16" s="72" t="s">
        <v>74</v>
      </c>
      <c r="C16" s="10">
        <v>709.39037608883518</v>
      </c>
      <c r="D16" s="10">
        <v>678.42907647126549</v>
      </c>
      <c r="E16" s="10">
        <v>705.21643557647462</v>
      </c>
      <c r="F16" s="10">
        <v>738.64832498217402</v>
      </c>
      <c r="G16" s="51">
        <v>-4.3644938895664565E-2</v>
      </c>
      <c r="H16" s="5">
        <v>3.9484391271286778E-2</v>
      </c>
      <c r="I16" s="5">
        <v>4.74065658699101E-2</v>
      </c>
      <c r="J16" s="273">
        <v>779.21855365863007</v>
      </c>
      <c r="K16" s="274">
        <v>820.71003567948298</v>
      </c>
      <c r="L16" s="275">
        <v>1216.4744727015736</v>
      </c>
      <c r="M16" s="51">
        <v>1.3457152020572627E-2</v>
      </c>
      <c r="N16" s="5">
        <v>2.6686866890298866E-2</v>
      </c>
      <c r="O16" s="5">
        <v>0.13283411871319983</v>
      </c>
      <c r="P16" s="51">
        <v>3.0773084511690162E-2</v>
      </c>
      <c r="Q16" s="7">
        <v>2.9147210800846087E-2</v>
      </c>
      <c r="R16" s="7">
        <v>3.0003764998829993E-2</v>
      </c>
      <c r="S16" s="5">
        <v>3.120768665401423E-2</v>
      </c>
      <c r="T16" s="63">
        <v>23052.300000000003</v>
      </c>
      <c r="U16" s="6">
        <v>23275.951894908998</v>
      </c>
      <c r="V16" s="6">
        <v>23504.264734908262</v>
      </c>
      <c r="W16" s="64">
        <v>23668.79458805262</v>
      </c>
      <c r="X16" s="210"/>
      <c r="Y16" s="131"/>
    </row>
    <row r="17" spans="1:25" x14ac:dyDescent="0.2">
      <c r="A17" s="73" t="s">
        <v>23</v>
      </c>
      <c r="B17" s="72" t="s">
        <v>75</v>
      </c>
      <c r="C17" s="10">
        <v>1099.862132997127</v>
      </c>
      <c r="D17" s="10">
        <v>1107.1866053694803</v>
      </c>
      <c r="E17" s="10">
        <v>1140.1649964229916</v>
      </c>
      <c r="F17" s="10">
        <v>1169.2529855455557</v>
      </c>
      <c r="G17" s="51">
        <v>6.6594459001820816E-3</v>
      </c>
      <c r="H17" s="5">
        <v>2.9785756884681769E-2</v>
      </c>
      <c r="I17" s="5">
        <v>2.5512087473147371E-2</v>
      </c>
      <c r="J17" s="273">
        <v>1241.3286081530543</v>
      </c>
      <c r="K17" s="274">
        <v>1326.0752841286892</v>
      </c>
      <c r="L17" s="275">
        <v>1647.354203214263</v>
      </c>
      <c r="M17" s="51">
        <v>1.5066673282438048E-2</v>
      </c>
      <c r="N17" s="5">
        <v>3.1964893574746522E-2</v>
      </c>
      <c r="O17" s="5">
        <v>8.9480910789829116E-2</v>
      </c>
      <c r="P17" s="51">
        <v>2.9783235704208003E-2</v>
      </c>
      <c r="Q17" s="7">
        <v>2.9693491256444882E-2</v>
      </c>
      <c r="R17" s="7">
        <v>3.0280910184769697E-2</v>
      </c>
      <c r="S17" s="5">
        <v>3.0806983545803631E-2</v>
      </c>
      <c r="T17" s="63">
        <v>36928.9</v>
      </c>
      <c r="U17" s="6">
        <v>37287.181753313322</v>
      </c>
      <c r="V17" s="6">
        <v>37652.930161803961</v>
      </c>
      <c r="W17" s="64">
        <v>37954.153603098392</v>
      </c>
      <c r="X17" s="210"/>
      <c r="Y17" s="131"/>
    </row>
    <row r="18" spans="1:25" x14ac:dyDescent="0.2">
      <c r="A18" s="73" t="s">
        <v>24</v>
      </c>
      <c r="B18" s="72" t="s">
        <v>76</v>
      </c>
      <c r="C18" s="10">
        <v>73.499074370113604</v>
      </c>
      <c r="D18" s="10">
        <v>66.464387027301044</v>
      </c>
      <c r="E18" s="10">
        <v>54.925246125949208</v>
      </c>
      <c r="F18" s="10">
        <v>66.248542900061608</v>
      </c>
      <c r="G18" s="51">
        <v>-9.5711237224410883E-2</v>
      </c>
      <c r="H18" s="5">
        <v>-0.17361389185176712</v>
      </c>
      <c r="I18" s="5">
        <v>0.20615832559306013</v>
      </c>
      <c r="J18" s="273">
        <v>66.80128095180261</v>
      </c>
      <c r="K18" s="274">
        <v>69.972604136791489</v>
      </c>
      <c r="L18" s="275">
        <v>95.694541268077046</v>
      </c>
      <c r="M18" s="51">
        <v>2.0793552721927178E-3</v>
      </c>
      <c r="N18" s="5">
        <v>1.3766478517732494E-2</v>
      </c>
      <c r="O18" s="5">
        <v>9.6295694655961217E-2</v>
      </c>
      <c r="P18" s="51">
        <v>2.5829025291718301E-2</v>
      </c>
      <c r="Q18" s="7">
        <v>2.3132467648596604E-2</v>
      </c>
      <c r="R18" s="7">
        <v>1.8930659860074642E-2</v>
      </c>
      <c r="S18" s="5">
        <v>2.238565980313665E-2</v>
      </c>
      <c r="T18" s="63">
        <v>2845.6000000000004</v>
      </c>
      <c r="U18" s="6">
        <v>2873.2078236077546</v>
      </c>
      <c r="V18" s="6">
        <v>2901.3909991478049</v>
      </c>
      <c r="W18" s="64">
        <v>2959.4188191307612</v>
      </c>
      <c r="X18" s="210"/>
      <c r="Y18" s="131"/>
    </row>
    <row r="19" spans="1:25" x14ac:dyDescent="0.2">
      <c r="A19" s="73" t="s">
        <v>25</v>
      </c>
      <c r="B19" s="72" t="s">
        <v>77</v>
      </c>
      <c r="C19" s="10">
        <v>96.409308607133923</v>
      </c>
      <c r="D19" s="10">
        <v>99.688282864668494</v>
      </c>
      <c r="E19" s="10">
        <v>102.60998673797314</v>
      </c>
      <c r="F19" s="10">
        <v>103.8296366981005</v>
      </c>
      <c r="G19" s="51">
        <v>3.4010971605411333E-2</v>
      </c>
      <c r="H19" s="5">
        <v>2.930839803180274E-2</v>
      </c>
      <c r="I19" s="5">
        <v>1.1886269542572769E-2</v>
      </c>
      <c r="J19" s="273">
        <v>110.83388004777414</v>
      </c>
      <c r="K19" s="274">
        <v>142.77152370349773</v>
      </c>
      <c r="L19" s="275">
        <v>147.14524971708727</v>
      </c>
      <c r="M19" s="51">
        <v>1.6454167183050927E-2</v>
      </c>
      <c r="N19" s="5">
        <v>8.2879332581786702E-2</v>
      </c>
      <c r="O19" s="5">
        <v>9.107907787569558E-2</v>
      </c>
      <c r="P19" s="51">
        <v>2.7142260306062482E-2</v>
      </c>
      <c r="Q19" s="7">
        <v>2.7795722681576592E-2</v>
      </c>
      <c r="R19" s="7">
        <v>2.8332458879685784E-2</v>
      </c>
      <c r="S19" s="5">
        <v>2.8640585537196388E-2</v>
      </c>
      <c r="T19" s="63">
        <v>3551.9999999999995</v>
      </c>
      <c r="U19" s="6">
        <v>3586.4612698393098</v>
      </c>
      <c r="V19" s="6">
        <v>3621.640718643871</v>
      </c>
      <c r="W19" s="64">
        <v>3625.2623593625149</v>
      </c>
      <c r="X19" s="210"/>
      <c r="Y19" s="131"/>
    </row>
    <row r="20" spans="1:25" x14ac:dyDescent="0.2">
      <c r="A20" s="73" t="s">
        <v>26</v>
      </c>
      <c r="B20" s="72" t="s">
        <v>78</v>
      </c>
      <c r="C20" s="10">
        <v>54.304311229279911</v>
      </c>
      <c r="D20" s="10">
        <v>55.622090017437536</v>
      </c>
      <c r="E20" s="10">
        <v>57.43608256813372</v>
      </c>
      <c r="F20" s="10">
        <v>63.017861762891883</v>
      </c>
      <c r="G20" s="51">
        <v>2.4266559290178513E-2</v>
      </c>
      <c r="H20" s="5">
        <v>3.2612808150997097E-2</v>
      </c>
      <c r="I20" s="5">
        <v>9.7182449519198411E-2</v>
      </c>
      <c r="J20" s="273">
        <v>65.212062161217702</v>
      </c>
      <c r="K20" s="274">
        <v>68.576572922169547</v>
      </c>
      <c r="L20" s="275">
        <v>80.099003039122593</v>
      </c>
      <c r="M20" s="51">
        <v>8.5932740218475079E-3</v>
      </c>
      <c r="N20" s="5">
        <v>2.1358079191645674E-2</v>
      </c>
      <c r="O20" s="5">
        <v>6.1795454608772227E-2</v>
      </c>
      <c r="P20" s="51">
        <v>3.3346215062499178E-2</v>
      </c>
      <c r="Q20" s="7">
        <v>3.3827223475272207E-2</v>
      </c>
      <c r="R20" s="7">
        <v>3.459112136005596E-2</v>
      </c>
      <c r="S20" s="5">
        <v>3.742876850635312E-2</v>
      </c>
      <c r="T20" s="63">
        <v>1628.5</v>
      </c>
      <c r="U20" s="6">
        <v>1644.299599643389</v>
      </c>
      <c r="V20" s="6">
        <v>1660.4284657408632</v>
      </c>
      <c r="W20" s="64">
        <v>1683.6744642612352</v>
      </c>
      <c r="X20" s="210"/>
      <c r="Y20" s="131"/>
    </row>
    <row r="21" spans="1:25" x14ac:dyDescent="0.2">
      <c r="A21" s="73" t="s">
        <v>27</v>
      </c>
      <c r="B21" s="72" t="s">
        <v>79</v>
      </c>
      <c r="C21" s="10">
        <v>486.46211031763613</v>
      </c>
      <c r="D21" s="10">
        <v>489.25865257009087</v>
      </c>
      <c r="E21" s="10">
        <v>482.11534263554819</v>
      </c>
      <c r="F21" s="10">
        <v>472.14496074811365</v>
      </c>
      <c r="G21" s="51">
        <v>5.7487360128185561E-3</v>
      </c>
      <c r="H21" s="5">
        <v>-1.4600273080544679E-2</v>
      </c>
      <c r="I21" s="5">
        <v>-2.0680490757523096E-2</v>
      </c>
      <c r="J21" s="273">
        <v>488.52561684073333</v>
      </c>
      <c r="K21" s="274">
        <v>649.46875797994676</v>
      </c>
      <c r="L21" s="275">
        <v>1018.0350686272482</v>
      </c>
      <c r="M21" s="51">
        <v>8.5629166282106262E-3</v>
      </c>
      <c r="N21" s="5">
        <v>8.2980723466833162E-2</v>
      </c>
      <c r="O21" s="5">
        <v>0.21177459981503977</v>
      </c>
      <c r="P21" s="51">
        <v>2.4483102591316055E-2</v>
      </c>
      <c r="Q21" s="7">
        <v>2.4387246031585322E-2</v>
      </c>
      <c r="R21" s="7">
        <v>2.3797754400855138E-2</v>
      </c>
      <c r="S21" s="5">
        <v>2.309772563024623E-2</v>
      </c>
      <c r="T21" s="63">
        <v>19869.300000000003</v>
      </c>
      <c r="U21" s="6">
        <v>20062.070638743869</v>
      </c>
      <c r="V21" s="6">
        <v>20258.858651731614</v>
      </c>
      <c r="W21" s="64">
        <v>20441.188379597199</v>
      </c>
      <c r="X21" s="210"/>
      <c r="Y21" s="131"/>
    </row>
    <row r="22" spans="1:25" x14ac:dyDescent="0.2">
      <c r="A22" s="73" t="s">
        <v>28</v>
      </c>
      <c r="B22" s="72" t="s">
        <v>80</v>
      </c>
      <c r="C22" s="10">
        <v>25.649980727828584</v>
      </c>
      <c r="D22" s="10">
        <v>26.358951659183475</v>
      </c>
      <c r="E22" s="10">
        <v>24.581982877307638</v>
      </c>
      <c r="F22" s="10">
        <v>26.451847225615438</v>
      </c>
      <c r="G22" s="51">
        <v>2.7640213023072624E-2</v>
      </c>
      <c r="H22" s="5">
        <v>-6.7414243360347736E-2</v>
      </c>
      <c r="I22" s="5">
        <v>7.6066457195116177E-2</v>
      </c>
      <c r="J22" s="273">
        <v>27.48487179918105</v>
      </c>
      <c r="K22" s="274">
        <v>29.303791012256443</v>
      </c>
      <c r="L22" s="275">
        <v>42.011893480205302</v>
      </c>
      <c r="M22" s="51">
        <v>9.6234460684267997E-3</v>
      </c>
      <c r="N22" s="5">
        <v>2.5928160066233108E-2</v>
      </c>
      <c r="O22" s="5">
        <v>0.12261040316248129</v>
      </c>
      <c r="P22" s="51">
        <v>3.4831587082874232E-2</v>
      </c>
      <c r="Q22" s="7">
        <v>3.5450402105567116E-2</v>
      </c>
      <c r="R22" s="7">
        <v>3.2739400657140399E-2</v>
      </c>
      <c r="S22" s="5">
        <v>3.5054498383901019E-2</v>
      </c>
      <c r="T22" s="63">
        <v>736.4</v>
      </c>
      <c r="U22" s="6">
        <v>743.54450425384812</v>
      </c>
      <c r="V22" s="6">
        <v>750.83790124137033</v>
      </c>
      <c r="W22" s="64">
        <v>754.59209074757723</v>
      </c>
      <c r="X22" s="210"/>
      <c r="Y22" s="131"/>
    </row>
    <row r="23" spans="1:25" x14ac:dyDescent="0.2">
      <c r="A23" s="73" t="s">
        <v>29</v>
      </c>
      <c r="B23" s="72" t="s">
        <v>81</v>
      </c>
      <c r="C23" s="10">
        <v>41.625403927752771</v>
      </c>
      <c r="D23" s="10">
        <v>42.356871532920856</v>
      </c>
      <c r="E23" s="10">
        <v>38.066376622443492</v>
      </c>
      <c r="F23" s="10">
        <v>42.720068901313446</v>
      </c>
      <c r="G23" s="51">
        <v>1.7572624795128888E-2</v>
      </c>
      <c r="H23" s="5">
        <v>-0.10129395196580271</v>
      </c>
      <c r="I23" s="5">
        <v>0.12225204213752749</v>
      </c>
      <c r="J23" s="273">
        <v>44.352785399661002</v>
      </c>
      <c r="K23" s="274">
        <v>43.721681938177348</v>
      </c>
      <c r="L23" s="275">
        <v>68.997986121649163</v>
      </c>
      <c r="M23" s="51">
        <v>9.4207748092165478E-3</v>
      </c>
      <c r="N23" s="5">
        <v>5.8106481384652131E-3</v>
      </c>
      <c r="O23" s="5">
        <v>0.12733013813314487</v>
      </c>
      <c r="P23" s="51">
        <v>4.1658730912482754E-2</v>
      </c>
      <c r="Q23" s="7">
        <v>4.1983463366370308E-2</v>
      </c>
      <c r="R23" s="7">
        <v>3.7364287707207157E-2</v>
      </c>
      <c r="S23" s="5">
        <v>4.1890257924502843E-2</v>
      </c>
      <c r="T23" s="63">
        <v>999.2</v>
      </c>
      <c r="U23" s="6">
        <v>1008.8941725291215</v>
      </c>
      <c r="V23" s="6">
        <v>1018.7903733302244</v>
      </c>
      <c r="W23" s="64">
        <v>1019.8091637035546</v>
      </c>
      <c r="X23" s="210"/>
      <c r="Y23" s="131"/>
    </row>
    <row r="24" spans="1:25" x14ac:dyDescent="0.2">
      <c r="A24" s="73" t="s">
        <v>30</v>
      </c>
      <c r="B24" s="72" t="s">
        <v>82</v>
      </c>
      <c r="C24" s="10">
        <v>9.7076329382562108</v>
      </c>
      <c r="D24" s="10">
        <v>10.715065973523274</v>
      </c>
      <c r="E24" s="10">
        <v>12</v>
      </c>
      <c r="F24" s="10">
        <v>13</v>
      </c>
      <c r="G24" s="51">
        <v>0.1037774132658984</v>
      </c>
      <c r="H24" s="5">
        <v>0.11991844284036834</v>
      </c>
      <c r="I24" s="5">
        <v>8.3333333333333259E-2</v>
      </c>
      <c r="J24" s="273">
        <v>21.153311173217283</v>
      </c>
      <c r="K24" s="274">
        <v>24</v>
      </c>
      <c r="L24" s="275">
        <v>31.5</v>
      </c>
      <c r="M24" s="51">
        <v>0.12942852318887499</v>
      </c>
      <c r="N24" s="5">
        <v>0.16564679083053058</v>
      </c>
      <c r="O24" s="5">
        <v>0.24764721175030591</v>
      </c>
      <c r="P24" s="51">
        <v>5.061331041843696E-2</v>
      </c>
      <c r="Q24" s="7">
        <v>5.5329030246524344E-2</v>
      </c>
      <c r="R24" s="7">
        <v>6.1362103091168976E-2</v>
      </c>
      <c r="S24" s="5">
        <v>6.485425529960949E-2</v>
      </c>
      <c r="T24" s="63">
        <v>191.80000000000004</v>
      </c>
      <c r="U24" s="6">
        <v>193.6608309558502</v>
      </c>
      <c r="V24" s="6">
        <v>195.56044195830373</v>
      </c>
      <c r="W24" s="64">
        <v>200.44945300726133</v>
      </c>
      <c r="X24" s="210"/>
      <c r="Y24" s="131"/>
    </row>
    <row r="25" spans="1:25" x14ac:dyDescent="0.2">
      <c r="A25" s="73" t="s">
        <v>31</v>
      </c>
      <c r="B25" s="72" t="s">
        <v>83</v>
      </c>
      <c r="C25" s="10">
        <v>4.5258186498059896</v>
      </c>
      <c r="D25" s="10">
        <v>4.7075483445886963</v>
      </c>
      <c r="E25" s="10">
        <v>4.958882992443014</v>
      </c>
      <c r="F25" s="10">
        <v>6</v>
      </c>
      <c r="G25" s="51">
        <v>4.0153993972007029E-2</v>
      </c>
      <c r="H25" s="5">
        <v>5.3389711471200529E-2</v>
      </c>
      <c r="I25" s="5">
        <v>0.20994990386818446</v>
      </c>
      <c r="J25" s="273">
        <v>9.2934784762043883</v>
      </c>
      <c r="K25" s="274">
        <v>10.902175920850203</v>
      </c>
      <c r="L25" s="275">
        <v>14.765988243035579</v>
      </c>
      <c r="M25" s="51">
        <v>0.11559552052508759</v>
      </c>
      <c r="N25" s="5">
        <v>0.16102209258532607</v>
      </c>
      <c r="O25" s="5">
        <v>0.25250023775033403</v>
      </c>
      <c r="P25" s="51">
        <v>2.8554060882056715E-2</v>
      </c>
      <c r="Q25" s="7">
        <v>2.9415235792094988E-2</v>
      </c>
      <c r="R25" s="7">
        <v>3.068472159137331E-2</v>
      </c>
      <c r="S25" s="5">
        <v>3.615090159659605E-2</v>
      </c>
      <c r="T25" s="63">
        <v>158.5</v>
      </c>
      <c r="U25" s="6">
        <v>160.03775655110664</v>
      </c>
      <c r="V25" s="6">
        <v>161.60756022101737</v>
      </c>
      <c r="W25" s="64">
        <v>165.97096434698483</v>
      </c>
      <c r="X25" s="210"/>
      <c r="Y25" s="131"/>
    </row>
    <row r="26" spans="1:25" x14ac:dyDescent="0.2">
      <c r="A26" s="73" t="s">
        <v>32</v>
      </c>
      <c r="B26" s="72" t="s">
        <v>84</v>
      </c>
      <c r="C26" s="10">
        <v>249.13501590661622</v>
      </c>
      <c r="D26" s="10">
        <v>253.07359484910495</v>
      </c>
      <c r="E26" s="10">
        <v>264.25497286561028</v>
      </c>
      <c r="F26" s="10">
        <v>261.66312344321267</v>
      </c>
      <c r="G26" s="51">
        <v>1.5809013952358342E-2</v>
      </c>
      <c r="H26" s="5">
        <v>4.4182317887301537E-2</v>
      </c>
      <c r="I26" s="5">
        <v>-9.8081386862518549E-3</v>
      </c>
      <c r="J26" s="273">
        <v>290.32293216118688</v>
      </c>
      <c r="K26" s="274">
        <v>476.56754114635112</v>
      </c>
      <c r="L26" s="275">
        <v>516.67773602451337</v>
      </c>
      <c r="M26" s="51">
        <v>2.6324520624428471E-2</v>
      </c>
      <c r="N26" s="5">
        <v>0.16170399948807335</v>
      </c>
      <c r="O26" s="5">
        <v>0.1854119655032771</v>
      </c>
      <c r="P26" s="51">
        <v>3.5435811439509607E-2</v>
      </c>
      <c r="Q26" s="7">
        <v>3.565014135572301E-2</v>
      </c>
      <c r="R26" s="7">
        <v>3.686365319923611E-2</v>
      </c>
      <c r="S26" s="5">
        <v>3.6069258276853866E-2</v>
      </c>
      <c r="T26" s="63">
        <v>7030.5999999999995</v>
      </c>
      <c r="U26" s="6">
        <v>7098.8104177174155</v>
      </c>
      <c r="V26" s="6">
        <v>7168.4423526175688</v>
      </c>
      <c r="W26" s="64">
        <v>7254.46366084898</v>
      </c>
      <c r="X26" s="210"/>
      <c r="Y26" s="131"/>
    </row>
    <row r="27" spans="1:25" x14ac:dyDescent="0.2">
      <c r="A27" s="73" t="s">
        <v>33</v>
      </c>
      <c r="B27" s="72" t="s">
        <v>85</v>
      </c>
      <c r="C27" s="10">
        <v>396.48045645553742</v>
      </c>
      <c r="D27" s="10">
        <v>408.12397387434186</v>
      </c>
      <c r="E27" s="10">
        <v>421.04808714606969</v>
      </c>
      <c r="F27" s="10">
        <v>483.14685028221044</v>
      </c>
      <c r="G27" s="51">
        <v>2.9367191318571795E-2</v>
      </c>
      <c r="H27" s="5">
        <v>3.1667125920191719E-2</v>
      </c>
      <c r="I27" s="5">
        <v>0.14748615427053946</v>
      </c>
      <c r="J27" s="273">
        <v>482.57200439140041</v>
      </c>
      <c r="K27" s="274">
        <v>567.68504959943152</v>
      </c>
      <c r="L27" s="275">
        <v>743.33007266120694</v>
      </c>
      <c r="M27" s="51">
        <v>-2.9758165115811863E-4</v>
      </c>
      <c r="N27" s="5">
        <v>4.1135070956384689E-2</v>
      </c>
      <c r="O27" s="5">
        <v>0.11371902278784907</v>
      </c>
      <c r="P27" s="51">
        <v>3.0072622056533056E-2</v>
      </c>
      <c r="Q27" s="7">
        <v>3.0658325449514891E-2</v>
      </c>
      <c r="R27" s="7">
        <v>3.1321950794865244E-2</v>
      </c>
      <c r="S27" s="5">
        <v>3.5762691404826852E-2</v>
      </c>
      <c r="T27" s="63">
        <v>13184.099999999999</v>
      </c>
      <c r="U27" s="6">
        <v>13312.011269056433</v>
      </c>
      <c r="V27" s="6">
        <v>13442.588231608297</v>
      </c>
      <c r="W27" s="64">
        <v>13509.801172766338</v>
      </c>
      <c r="X27" s="210"/>
      <c r="Y27" s="131"/>
    </row>
    <row r="28" spans="1:25" x14ac:dyDescent="0.2">
      <c r="A28" s="73" t="s">
        <v>34</v>
      </c>
      <c r="B28" s="72" t="s">
        <v>86</v>
      </c>
      <c r="C28" s="10">
        <v>96.133680187535489</v>
      </c>
      <c r="D28" s="10">
        <v>106.87407052579744</v>
      </c>
      <c r="E28" s="10">
        <v>103.83687666509785</v>
      </c>
      <c r="F28" s="10">
        <v>104.56534810968351</v>
      </c>
      <c r="G28" s="51">
        <v>0.1117234908443101</v>
      </c>
      <c r="H28" s="5">
        <v>-2.8418435320721414E-2</v>
      </c>
      <c r="I28" s="5">
        <v>7.0155369458499983E-3</v>
      </c>
      <c r="J28" s="273">
        <v>108.49053950940132</v>
      </c>
      <c r="K28" s="274">
        <v>132.87815922196066</v>
      </c>
      <c r="L28" s="275">
        <v>158.16985467161277</v>
      </c>
      <c r="M28" s="51">
        <v>9.25525719447573E-3</v>
      </c>
      <c r="N28" s="5">
        <v>6.1735781857343852E-2</v>
      </c>
      <c r="O28" s="5">
        <v>0.10900622011215599</v>
      </c>
      <c r="P28" s="51">
        <v>2.6654932675521402E-2</v>
      </c>
      <c r="Q28" s="7">
        <v>2.9348180687954424E-2</v>
      </c>
      <c r="R28" s="7">
        <v>2.8237174052360474E-2</v>
      </c>
      <c r="S28" s="5">
        <v>2.8237609722116395E-2</v>
      </c>
      <c r="T28" s="63">
        <v>3606.6</v>
      </c>
      <c r="U28" s="6">
        <v>3641.5909954398808</v>
      </c>
      <c r="V28" s="6">
        <v>3677.3112094203225</v>
      </c>
      <c r="W28" s="64">
        <v>3703.0523878862646</v>
      </c>
      <c r="X28" s="210"/>
      <c r="Y28" s="131"/>
    </row>
    <row r="29" spans="1:25" x14ac:dyDescent="0.2">
      <c r="A29" s="73" t="s">
        <v>35</v>
      </c>
      <c r="B29" s="72" t="s">
        <v>87</v>
      </c>
      <c r="C29" s="10">
        <v>136.32581633337651</v>
      </c>
      <c r="D29" s="10">
        <v>130.00246021877669</v>
      </c>
      <c r="E29" s="10">
        <v>122.39922856387149</v>
      </c>
      <c r="F29" s="10">
        <v>125.67230690578862</v>
      </c>
      <c r="G29" s="51">
        <v>-4.6384142671381023E-2</v>
      </c>
      <c r="H29" s="5">
        <v>-5.8485290525348343E-2</v>
      </c>
      <c r="I29" s="5">
        <v>2.6741004664168511E-2</v>
      </c>
      <c r="J29" s="273">
        <v>126.05831210413557</v>
      </c>
      <c r="K29" s="274">
        <v>132.35334004672541</v>
      </c>
      <c r="L29" s="275">
        <v>143.95555385849494</v>
      </c>
      <c r="M29" s="51">
        <v>7.6699750733699723E-4</v>
      </c>
      <c r="N29" s="5">
        <v>1.3033551988268721E-2</v>
      </c>
      <c r="O29" s="5">
        <v>3.4539814803727031E-2</v>
      </c>
      <c r="P29" s="51">
        <v>2.187372702865293E-2</v>
      </c>
      <c r="Q29" s="7">
        <v>2.065870357323004E-2</v>
      </c>
      <c r="R29" s="7">
        <v>1.9261537674298262E-2</v>
      </c>
      <c r="S29" s="5">
        <v>1.9796406950035764E-2</v>
      </c>
      <c r="T29" s="63">
        <v>6232.4</v>
      </c>
      <c r="U29" s="6">
        <v>6292.8663339376471</v>
      </c>
      <c r="V29" s="6">
        <v>6354.5927969808754</v>
      </c>
      <c r="W29" s="64">
        <v>6348.2382041838946</v>
      </c>
      <c r="X29" s="210"/>
      <c r="Y29" s="131"/>
    </row>
    <row r="30" spans="1:25" x14ac:dyDescent="0.2">
      <c r="A30" s="73" t="s">
        <v>36</v>
      </c>
      <c r="B30" s="72" t="s">
        <v>88</v>
      </c>
      <c r="C30" s="10">
        <v>46.641841164443939</v>
      </c>
      <c r="D30" s="10">
        <v>48.602255881969775</v>
      </c>
      <c r="E30" s="10">
        <v>49.189101835936292</v>
      </c>
      <c r="F30" s="10">
        <v>54.289013255842036</v>
      </c>
      <c r="G30" s="51">
        <v>4.2031246378419151E-2</v>
      </c>
      <c r="H30" s="5">
        <v>1.2074459164851614E-2</v>
      </c>
      <c r="I30" s="5">
        <v>0.10367970199813414</v>
      </c>
      <c r="J30" s="273">
        <v>57.191566087204272</v>
      </c>
      <c r="K30" s="274">
        <v>86.059723305413655</v>
      </c>
      <c r="L30" s="275">
        <v>116.14803161938137</v>
      </c>
      <c r="M30" s="51">
        <v>1.3106286521712418E-2</v>
      </c>
      <c r="N30" s="5">
        <v>0.12207529196490641</v>
      </c>
      <c r="O30" s="5">
        <v>0.2094139578988381</v>
      </c>
      <c r="P30" s="51">
        <v>2.180850103541588E-2</v>
      </c>
      <c r="Q30" s="7">
        <v>2.2506780217636316E-2</v>
      </c>
      <c r="R30" s="7">
        <v>2.2557274057201142E-2</v>
      </c>
      <c r="S30" s="5">
        <v>2.4528084245657136E-2</v>
      </c>
      <c r="T30" s="63">
        <v>2138.6999999999998</v>
      </c>
      <c r="U30" s="6">
        <v>2159.4495264091593</v>
      </c>
      <c r="V30" s="6">
        <v>2180.6314766226487</v>
      </c>
      <c r="W30" s="64">
        <v>2213.3409487719887</v>
      </c>
      <c r="X30" s="210"/>
      <c r="Y30" s="131"/>
    </row>
    <row r="31" spans="1:25" x14ac:dyDescent="0.2">
      <c r="A31" s="73" t="s">
        <v>37</v>
      </c>
      <c r="B31" s="72" t="s">
        <v>89</v>
      </c>
      <c r="C31" s="10">
        <v>27.788857263912291</v>
      </c>
      <c r="D31" s="10">
        <v>27.880192311077586</v>
      </c>
      <c r="E31" s="10">
        <v>27.013257533671101</v>
      </c>
      <c r="F31" s="10">
        <v>27.079869685021354</v>
      </c>
      <c r="G31" s="51">
        <v>3.2867507396177054E-3</v>
      </c>
      <c r="H31" s="5">
        <v>-3.1095007083650095E-2</v>
      </c>
      <c r="I31" s="5">
        <v>2.4659059081351131E-3</v>
      </c>
      <c r="J31" s="273">
        <v>28.853574402430301</v>
      </c>
      <c r="K31" s="274">
        <v>41.074332840029058</v>
      </c>
      <c r="L31" s="275">
        <v>46.155330627612017</v>
      </c>
      <c r="M31" s="51">
        <v>1.5987261711205125E-2</v>
      </c>
      <c r="N31" s="5">
        <v>0.10976490586553433</v>
      </c>
      <c r="O31" s="5">
        <v>0.14259895903259934</v>
      </c>
      <c r="P31" s="51">
        <v>3.5695385053194979E-2</v>
      </c>
      <c r="Q31" s="7">
        <v>3.5468592935972654E-2</v>
      </c>
      <c r="R31" s="7">
        <v>3.4031879502706856E-2</v>
      </c>
      <c r="S31" s="5">
        <v>3.3878648376799922E-2</v>
      </c>
      <c r="T31" s="63">
        <v>778.5</v>
      </c>
      <c r="U31" s="6">
        <v>786.05295567846383</v>
      </c>
      <c r="V31" s="6">
        <v>793.76331629061212</v>
      </c>
      <c r="W31" s="64">
        <v>799.31965950464644</v>
      </c>
      <c r="X31" s="210"/>
      <c r="Y31" s="131"/>
    </row>
    <row r="32" spans="1:25" x14ac:dyDescent="0.2">
      <c r="A32" s="73" t="s">
        <v>38</v>
      </c>
      <c r="B32" s="72" t="s">
        <v>90</v>
      </c>
      <c r="C32" s="10">
        <v>357.34122087256236</v>
      </c>
      <c r="D32" s="10">
        <v>362.64717605899074</v>
      </c>
      <c r="E32" s="10">
        <v>350.43363307155732</v>
      </c>
      <c r="F32" s="10">
        <v>355.97023154317463</v>
      </c>
      <c r="G32" s="51">
        <v>1.4848427431551903E-2</v>
      </c>
      <c r="H32" s="5">
        <v>-3.3678858664121125E-2</v>
      </c>
      <c r="I32" s="5">
        <v>1.5799278234480241E-2</v>
      </c>
      <c r="J32" s="273">
        <v>357.12275862517089</v>
      </c>
      <c r="K32" s="274">
        <v>412.62417550953722</v>
      </c>
      <c r="L32" s="275">
        <v>629.06819010598133</v>
      </c>
      <c r="M32" s="51">
        <v>8.0844568441795772E-4</v>
      </c>
      <c r="N32" s="5">
        <v>3.7612624513645221E-2</v>
      </c>
      <c r="O32" s="5">
        <v>0.15297797442980232</v>
      </c>
      <c r="P32" s="51">
        <v>2.3843889640318579E-2</v>
      </c>
      <c r="Q32" s="7">
        <v>2.396542295173839E-2</v>
      </c>
      <c r="R32" s="7">
        <v>2.2933342659007268E-2</v>
      </c>
      <c r="S32" s="5">
        <v>2.2838895020121174E-2</v>
      </c>
      <c r="T32" s="63">
        <v>14986.699999999997</v>
      </c>
      <c r="U32" s="6">
        <v>15132.099975422518</v>
      </c>
      <c r="V32" s="6">
        <v>15280.530112077731</v>
      </c>
      <c r="W32" s="64">
        <v>15586.140714319286</v>
      </c>
      <c r="X32" s="210"/>
      <c r="Y32" s="131"/>
    </row>
    <row r="33" spans="1:27" x14ac:dyDescent="0.2">
      <c r="A33" s="73" t="s">
        <v>39</v>
      </c>
      <c r="B33" s="72" t="s">
        <v>91</v>
      </c>
      <c r="C33" s="10">
        <v>149.40714112751735</v>
      </c>
      <c r="D33" s="10">
        <v>154.60230450595168</v>
      </c>
      <c r="E33" s="10">
        <v>153.04281060033981</v>
      </c>
      <c r="F33" s="10">
        <v>156.22488032012467</v>
      </c>
      <c r="G33" s="51">
        <v>3.4771854539404679E-2</v>
      </c>
      <c r="H33" s="5">
        <v>-1.0087132339944072E-2</v>
      </c>
      <c r="I33" s="5">
        <v>2.0792023534477622E-2</v>
      </c>
      <c r="J33" s="273">
        <v>167.63932247816388</v>
      </c>
      <c r="K33" s="274">
        <v>335.56637400114096</v>
      </c>
      <c r="L33" s="275">
        <v>315.59839546180081</v>
      </c>
      <c r="M33" s="51">
        <v>1.7785886033394593E-2</v>
      </c>
      <c r="N33" s="5">
        <v>0.21061780965222709</v>
      </c>
      <c r="O33" s="5">
        <v>0.19219184416232626</v>
      </c>
      <c r="P33" s="51">
        <v>3.474180702883789E-2</v>
      </c>
      <c r="Q33" s="7">
        <v>3.56044124270848E-2</v>
      </c>
      <c r="R33" s="7">
        <v>3.4902904870914513E-2</v>
      </c>
      <c r="S33" s="5">
        <v>3.5067526466941133E-2</v>
      </c>
      <c r="T33" s="63">
        <v>4300.5</v>
      </c>
      <c r="U33" s="6">
        <v>4342.2231674954828</v>
      </c>
      <c r="V33" s="6">
        <v>4384.8158531891804</v>
      </c>
      <c r="W33" s="64">
        <v>4454.9729068402075</v>
      </c>
      <c r="X33" s="210"/>
      <c r="Y33" s="131"/>
    </row>
    <row r="34" spans="1:27" x14ac:dyDescent="0.2">
      <c r="A34" s="156" t="s">
        <v>245</v>
      </c>
      <c r="B34" s="564" t="s">
        <v>245</v>
      </c>
      <c r="C34" s="54">
        <v>4685.3909670482963</v>
      </c>
      <c r="D34" s="54">
        <v>4706.9066576228079</v>
      </c>
      <c r="E34" s="54">
        <v>4730.1628604690868</v>
      </c>
      <c r="F34" s="54">
        <v>4940.6935781948414</v>
      </c>
      <c r="G34" s="55">
        <v>4.5920800901841918E-3</v>
      </c>
      <c r="H34" s="45">
        <v>4.9408676521374151E-3</v>
      </c>
      <c r="I34" s="45">
        <v>4.4508133004299122E-2</v>
      </c>
      <c r="J34" s="69">
        <v>5171.0912646691313</v>
      </c>
      <c r="K34" s="54">
        <v>6168.5289119648023</v>
      </c>
      <c r="L34" s="70">
        <v>8134.2760848306807</v>
      </c>
      <c r="M34" s="55">
        <v>1.1459669844535503E-2</v>
      </c>
      <c r="N34" s="45">
        <v>5.7057035728858452E-2</v>
      </c>
      <c r="O34" s="45">
        <v>0.13274654764768856</v>
      </c>
      <c r="P34" s="55">
        <v>2.8559043513696206E-2</v>
      </c>
      <c r="Q34" s="46">
        <v>2.8414513194979955E-2</v>
      </c>
      <c r="R34" s="46">
        <v>2.8277532409702225E-2</v>
      </c>
      <c r="S34" s="45">
        <v>2.9274940149241039E-2</v>
      </c>
      <c r="T34" s="69">
        <f>SUM(T7:T33)</f>
        <v>164059.79999999999</v>
      </c>
      <c r="U34" s="54">
        <f t="shared" ref="U34:V34" si="0">SUM(U7:U33)</f>
        <v>165651.49736418447</v>
      </c>
      <c r="V34" s="54">
        <f t="shared" si="0"/>
        <v>167276.36598326854</v>
      </c>
      <c r="W34" s="70">
        <v>168768.69954328259</v>
      </c>
      <c r="X34" s="210"/>
      <c r="Y34" s="131"/>
    </row>
    <row r="35" spans="1:27" x14ac:dyDescent="0.2">
      <c r="A35" s="73" t="s">
        <v>40</v>
      </c>
      <c r="B35" s="72" t="s">
        <v>92</v>
      </c>
      <c r="C35" s="10">
        <v>1086.4721043730358</v>
      </c>
      <c r="D35" s="10">
        <v>1111.0975767908951</v>
      </c>
      <c r="E35" s="10">
        <v>1275.2684592160358</v>
      </c>
      <c r="F35" s="10">
        <v>1220.3229055418331</v>
      </c>
      <c r="G35" s="51">
        <v>2.2665535837268269E-2</v>
      </c>
      <c r="H35" s="5">
        <v>0.147755593976997</v>
      </c>
      <c r="I35" s="5">
        <v>-4.3085479984332209E-2</v>
      </c>
      <c r="J35" s="273">
        <v>1294.6956749001884</v>
      </c>
      <c r="K35" s="274">
        <v>1643.9553398295327</v>
      </c>
      <c r="L35" s="275">
        <v>2296.4288606029113</v>
      </c>
      <c r="M35" s="51">
        <v>1.4899955640988338E-2</v>
      </c>
      <c r="N35" s="5">
        <v>7.7342550592395476E-2</v>
      </c>
      <c r="O35" s="5">
        <v>0.17123639258783885</v>
      </c>
      <c r="P35" s="51">
        <v>3.9255981745338508E-2</v>
      </c>
      <c r="Q35" s="7">
        <v>3.9759990796826239E-2</v>
      </c>
      <c r="R35" s="7">
        <v>4.5191470605815062E-2</v>
      </c>
      <c r="S35" s="5">
        <v>4.2858646584306916E-2</v>
      </c>
      <c r="T35" s="63">
        <v>27676.600000000002</v>
      </c>
      <c r="U35" s="6">
        <v>27945.116548658414</v>
      </c>
      <c r="V35" s="6">
        <v>28219.229029735077</v>
      </c>
      <c r="W35" s="64">
        <v>28473.202091002691</v>
      </c>
      <c r="X35" s="210"/>
      <c r="Y35" s="131"/>
    </row>
    <row r="36" spans="1:27" x14ac:dyDescent="0.2">
      <c r="A36" s="156" t="s">
        <v>93</v>
      </c>
      <c r="B36" s="317"/>
      <c r="C36" s="54">
        <v>5771.8630714213314</v>
      </c>
      <c r="D36" s="54">
        <v>5818.0042344137028</v>
      </c>
      <c r="E36" s="54">
        <v>6005.4313196851226</v>
      </c>
      <c r="F36" s="54">
        <v>6161.0164837366747</v>
      </c>
      <c r="G36" s="55">
        <v>7.9941541269115124E-3</v>
      </c>
      <c r="H36" s="45">
        <v>3.2215013554438787E-2</v>
      </c>
      <c r="I36" s="45">
        <v>2.5907408772049667E-2</v>
      </c>
      <c r="J36" s="69">
        <v>6465.7869395693197</v>
      </c>
      <c r="K36" s="54">
        <v>7812.4842517943353</v>
      </c>
      <c r="L36" s="70">
        <v>10430.704945433592</v>
      </c>
      <c r="M36" s="55">
        <v>1.2143882949896767E-2</v>
      </c>
      <c r="N36" s="45">
        <v>6.1168124322554362E-2</v>
      </c>
      <c r="O36" s="45">
        <v>0.14068392800518392</v>
      </c>
      <c r="P36" s="55">
        <v>3.0103115899856946E-2</v>
      </c>
      <c r="Q36" s="46">
        <v>3.0052200381112892E-2</v>
      </c>
      <c r="R36" s="46">
        <v>3.0719010928536083E-2</v>
      </c>
      <c r="S36" s="45">
        <v>3.1235840015171223E-2</v>
      </c>
      <c r="T36" s="69">
        <v>191736.4</v>
      </c>
      <c r="U36" s="54">
        <v>193596.61391284291</v>
      </c>
      <c r="V36" s="54">
        <v>195495.59501300362</v>
      </c>
      <c r="W36" s="70">
        <v>197241.90163428528</v>
      </c>
      <c r="X36" s="210"/>
      <c r="Y36" s="131"/>
    </row>
    <row r="37" spans="1:27" x14ac:dyDescent="0.2">
      <c r="A37" s="12" t="s">
        <v>159</v>
      </c>
      <c r="E37" s="282"/>
      <c r="F37" s="125"/>
      <c r="J37" s="125"/>
      <c r="K37" s="125"/>
      <c r="L37" s="125"/>
      <c r="P37" s="125"/>
      <c r="Q37" s="125"/>
      <c r="R37" s="126"/>
      <c r="S37" s="126"/>
      <c r="T37" s="126"/>
      <c r="U37" s="119"/>
      <c r="V37" s="119" t="s">
        <v>325</v>
      </c>
      <c r="W37" s="119"/>
      <c r="X37" s="119"/>
      <c r="AA37" s="269"/>
    </row>
    <row r="38" spans="1:27" x14ac:dyDescent="0.2">
      <c r="A38" s="12" t="s">
        <v>266</v>
      </c>
      <c r="J38" s="125"/>
      <c r="K38" s="125"/>
      <c r="L38" s="125"/>
      <c r="P38" s="128"/>
      <c r="Q38" s="128"/>
      <c r="R38" s="128"/>
      <c r="S38" s="129"/>
      <c r="T38" s="129"/>
      <c r="U38" s="129"/>
      <c r="V38" s="119"/>
      <c r="W38" s="119"/>
      <c r="X38" s="119"/>
    </row>
    <row r="39" spans="1:27" x14ac:dyDescent="0.2">
      <c r="A39" s="124"/>
      <c r="F39" s="131"/>
      <c r="M39" s="125"/>
      <c r="N39" s="125"/>
      <c r="O39" s="125"/>
      <c r="P39" s="128"/>
      <c r="Q39" s="128"/>
      <c r="R39" s="128"/>
      <c r="S39" s="128"/>
      <c r="T39" s="128"/>
      <c r="U39" s="128"/>
    </row>
    <row r="41" spans="1:27" x14ac:dyDescent="0.2">
      <c r="A41" s="121" t="s">
        <v>314</v>
      </c>
      <c r="F41" s="128"/>
    </row>
    <row r="42" spans="1:27" x14ac:dyDescent="0.2">
      <c r="A42" s="121" t="s">
        <v>315</v>
      </c>
    </row>
    <row r="43" spans="1:27" x14ac:dyDescent="0.2">
      <c r="A43" s="120" t="s">
        <v>44</v>
      </c>
    </row>
    <row r="44" spans="1:27" ht="45" x14ac:dyDescent="0.2">
      <c r="A44" s="565" t="s">
        <v>61</v>
      </c>
      <c r="B44" s="566"/>
      <c r="C44" s="552" t="s">
        <v>103</v>
      </c>
      <c r="D44" s="560" t="s">
        <v>307</v>
      </c>
      <c r="E44" s="560" t="s">
        <v>153</v>
      </c>
      <c r="F44" s="561" t="s">
        <v>297</v>
      </c>
      <c r="G44" s="560" t="s">
        <v>308</v>
      </c>
      <c r="H44" s="560" t="s">
        <v>154</v>
      </c>
      <c r="I44" s="560" t="s">
        <v>298</v>
      </c>
      <c r="J44" s="552" t="s">
        <v>312</v>
      </c>
      <c r="K44" s="560" t="s">
        <v>313</v>
      </c>
      <c r="L44" s="560" t="s">
        <v>316</v>
      </c>
      <c r="M44" s="560" t="s">
        <v>310</v>
      </c>
      <c r="N44" s="552" t="s">
        <v>317</v>
      </c>
      <c r="O44" s="560" t="s">
        <v>183</v>
      </c>
      <c r="P44" s="560" t="s">
        <v>311</v>
      </c>
      <c r="Q44" s="561" t="s">
        <v>432</v>
      </c>
    </row>
    <row r="45" spans="1:27" x14ac:dyDescent="0.2">
      <c r="A45" s="73" t="s">
        <v>0</v>
      </c>
      <c r="B45" s="72"/>
      <c r="C45" s="67">
        <v>120.88584471230384</v>
      </c>
      <c r="D45" s="4">
        <v>119.37391210713831</v>
      </c>
      <c r="E45" s="29">
        <v>123.129765204074</v>
      </c>
      <c r="F45" s="567">
        <v>127</v>
      </c>
      <c r="G45" s="5">
        <v>-1.2507110396289822E-2</v>
      </c>
      <c r="H45" s="5">
        <v>3.1462930473157291E-2</v>
      </c>
      <c r="I45" s="5">
        <v>3.1432162560462107E-2</v>
      </c>
      <c r="J45" s="51">
        <f t="shared" ref="J45" si="1">C45/N45</f>
        <v>8.0827117171123376E-3</v>
      </c>
      <c r="K45" s="7">
        <f t="shared" ref="K45" si="2">D45/O45</f>
        <v>7.8770224489523588E-3</v>
      </c>
      <c r="L45" s="7">
        <f t="shared" ref="L45" si="3">E45/P45</f>
        <v>8.0459344238800017E-3</v>
      </c>
      <c r="M45" s="7">
        <v>8.246259550123574E-3</v>
      </c>
      <c r="N45" s="67">
        <v>14956.1</v>
      </c>
      <c r="O45" s="10">
        <v>15154.699999999999</v>
      </c>
      <c r="P45" s="10">
        <v>15303.351819352385</v>
      </c>
      <c r="Q45" s="68">
        <v>15400.921985058891</v>
      </c>
      <c r="S45" s="125"/>
    </row>
    <row r="46" spans="1:27" x14ac:dyDescent="0.2">
      <c r="A46" s="73" t="s">
        <v>1</v>
      </c>
      <c r="B46" s="72"/>
      <c r="C46" s="67">
        <v>434.3393673837225</v>
      </c>
      <c r="D46" s="4">
        <v>436.78096132287226</v>
      </c>
      <c r="E46" s="29">
        <v>450.52337034097263</v>
      </c>
      <c r="F46" s="567">
        <v>460</v>
      </c>
      <c r="G46" s="5">
        <v>5.6213968212388554E-3</v>
      </c>
      <c r="H46" s="5">
        <v>3.1462930473157291E-2</v>
      </c>
      <c r="I46" s="5">
        <v>2.1034712698378089E-2</v>
      </c>
      <c r="J46" s="51">
        <v>2.7039236482150151E-2</v>
      </c>
      <c r="K46" s="7">
        <v>2.6826825619437538E-2</v>
      </c>
      <c r="L46" s="7">
        <v>2.7402090210313666E-2</v>
      </c>
      <c r="M46" s="7">
        <v>2.7801231927139448E-2</v>
      </c>
      <c r="N46" s="67">
        <v>16063.3</v>
      </c>
      <c r="O46" s="10">
        <v>16281.5</v>
      </c>
      <c r="P46" s="10">
        <v>16441.204553490723</v>
      </c>
      <c r="Q46" s="68">
        <v>16546.029370408938</v>
      </c>
      <c r="S46" s="125"/>
    </row>
    <row r="47" spans="1:27" x14ac:dyDescent="0.2">
      <c r="A47" s="73" t="s">
        <v>2</v>
      </c>
      <c r="B47" s="72"/>
      <c r="C47" s="67">
        <v>580.31948834465936</v>
      </c>
      <c r="D47" s="4">
        <v>582.2903955319706</v>
      </c>
      <c r="E47" s="29">
        <v>600.61095776178036</v>
      </c>
      <c r="F47" s="567">
        <v>618.03858980143866</v>
      </c>
      <c r="G47" s="5">
        <v>3.396245045867996E-3</v>
      </c>
      <c r="H47" s="5">
        <v>3.1462930473157513E-2</v>
      </c>
      <c r="I47" s="5">
        <v>2.9016506965846345E-2</v>
      </c>
      <c r="J47" s="51">
        <v>9.0690507484826974E-2</v>
      </c>
      <c r="K47" s="7">
        <v>9.0235610651165449E-2</v>
      </c>
      <c r="L47" s="7">
        <v>9.2170589928254776E-2</v>
      </c>
      <c r="M47" s="7">
        <v>9.424418225433813E-2</v>
      </c>
      <c r="N47" s="67">
        <v>6398.9000000000005</v>
      </c>
      <c r="O47" s="10">
        <v>6453</v>
      </c>
      <c r="P47" s="10">
        <v>6516.2972074855279</v>
      </c>
      <c r="Q47" s="68">
        <v>6557.8434129072184</v>
      </c>
      <c r="S47" s="125"/>
    </row>
    <row r="48" spans="1:27" x14ac:dyDescent="0.2">
      <c r="A48" s="73" t="s">
        <v>3</v>
      </c>
      <c r="B48" s="72"/>
      <c r="C48" s="67">
        <v>459.59373836526999</v>
      </c>
      <c r="D48" s="4">
        <v>457.8937548971586</v>
      </c>
      <c r="E48" s="29">
        <v>472.30043427158091</v>
      </c>
      <c r="F48" s="567">
        <v>485</v>
      </c>
      <c r="G48" s="5">
        <v>-3.6988830051472021E-3</v>
      </c>
      <c r="H48" s="5">
        <v>3.1462930473157513E-2</v>
      </c>
      <c r="I48" s="5">
        <v>2.6888744550924271E-2</v>
      </c>
      <c r="J48" s="51">
        <v>1.9962374076587332E-2</v>
      </c>
      <c r="K48" s="7">
        <v>1.9499859674777541E-2</v>
      </c>
      <c r="L48" s="7">
        <v>1.9918007500281915E-2</v>
      </c>
      <c r="M48" s="7">
        <v>2.0323997229182687E-2</v>
      </c>
      <c r="N48" s="67">
        <v>23022.999999999993</v>
      </c>
      <c r="O48" s="10">
        <v>23481.899999999994</v>
      </c>
      <c r="P48" s="10">
        <v>23712.232976360516</v>
      </c>
      <c r="Q48" s="68">
        <v>23863.415967386642</v>
      </c>
      <c r="S48" s="125"/>
    </row>
    <row r="49" spans="1:25" x14ac:dyDescent="0.2">
      <c r="A49" s="73" t="s">
        <v>4</v>
      </c>
      <c r="B49" s="72"/>
      <c r="C49" s="67">
        <v>612.69441882928948</v>
      </c>
      <c r="D49" s="4">
        <v>641.37851434118204</v>
      </c>
      <c r="E49" s="29">
        <v>661.55816194487568</v>
      </c>
      <c r="F49" s="567">
        <v>682</v>
      </c>
      <c r="G49" s="5">
        <v>4.6816315981302647E-2</v>
      </c>
      <c r="H49" s="5">
        <v>3.1462930473157513E-2</v>
      </c>
      <c r="I49" s="5">
        <v>3.0899532695702225E-2</v>
      </c>
      <c r="J49" s="51">
        <v>9.901171907843917E-2</v>
      </c>
      <c r="K49" s="7">
        <v>0.10191449864795608</v>
      </c>
      <c r="L49" s="7">
        <v>0.10409991570775848</v>
      </c>
      <c r="M49" s="7">
        <v>0.10663666697917303</v>
      </c>
      <c r="N49" s="67">
        <v>6188.1</v>
      </c>
      <c r="O49" s="10">
        <v>6293.3</v>
      </c>
      <c r="P49" s="10">
        <v>6355.030716855521</v>
      </c>
      <c r="Q49" s="68">
        <v>6395.5487293427868</v>
      </c>
      <c r="S49" s="125"/>
    </row>
    <row r="50" spans="1:25" x14ac:dyDescent="0.2">
      <c r="A50" s="73" t="s">
        <v>5</v>
      </c>
      <c r="B50" s="72"/>
      <c r="C50" s="67">
        <v>673.17352508860824</v>
      </c>
      <c r="D50" s="4">
        <v>682.86727651416459</v>
      </c>
      <c r="E50" s="29">
        <v>704.35228215752409</v>
      </c>
      <c r="F50" s="567">
        <v>718.37690237148399</v>
      </c>
      <c r="G50" s="5">
        <v>1.4400078232845503E-2</v>
      </c>
      <c r="H50" s="5">
        <v>3.1462930473157291E-2</v>
      </c>
      <c r="I50" s="5">
        <v>1.9911371864943295E-2</v>
      </c>
      <c r="J50" s="51">
        <v>1.9790199323502764E-2</v>
      </c>
      <c r="K50" s="7">
        <v>1.9899558409537457E-2</v>
      </c>
      <c r="L50" s="7">
        <v>2.0326277227837891E-2</v>
      </c>
      <c r="M50" s="7">
        <v>2.0599663231336583E-2</v>
      </c>
      <c r="N50" s="67">
        <v>34015.5</v>
      </c>
      <c r="O50" s="10">
        <v>34315.700000000004</v>
      </c>
      <c r="P50" s="10">
        <v>34652.301268078598</v>
      </c>
      <c r="Q50" s="68">
        <v>34873.235271083264</v>
      </c>
      <c r="S50" s="125"/>
    </row>
    <row r="51" spans="1:25" x14ac:dyDescent="0.2">
      <c r="A51" s="73" t="s">
        <v>6</v>
      </c>
      <c r="B51" s="72"/>
      <c r="C51" s="67">
        <v>1157.9086110324265</v>
      </c>
      <c r="D51" s="4">
        <v>1187.833896987366</v>
      </c>
      <c r="E51" s="29">
        <v>1225.2066323019392</v>
      </c>
      <c r="F51" s="567">
        <v>1261</v>
      </c>
      <c r="G51" s="5">
        <v>2.5844255470435673E-2</v>
      </c>
      <c r="H51" s="5">
        <v>3.1462930473157513E-2</v>
      </c>
      <c r="I51" s="5">
        <v>2.9214147846075234E-2</v>
      </c>
      <c r="J51" s="51">
        <v>5.3281272364827277E-2</v>
      </c>
      <c r="K51" s="7">
        <v>5.3992204443950975E-2</v>
      </c>
      <c r="L51" s="7">
        <v>5.5149993436229117E-2</v>
      </c>
      <c r="M51" s="7">
        <v>5.6401551965375461E-2</v>
      </c>
      <c r="N51" s="67">
        <v>21732.000000000004</v>
      </c>
      <c r="O51" s="10">
        <v>22000.100000000002</v>
      </c>
      <c r="P51" s="10">
        <v>22215.898062049029</v>
      </c>
      <c r="Q51" s="68">
        <v>22357.540813311654</v>
      </c>
      <c r="S51" s="125"/>
    </row>
    <row r="52" spans="1:25" x14ac:dyDescent="0.2">
      <c r="A52" s="73" t="s">
        <v>7</v>
      </c>
      <c r="B52" s="72"/>
      <c r="C52" s="67">
        <v>370.05257857114003</v>
      </c>
      <c r="D52" s="4">
        <v>364.86734298408686</v>
      </c>
      <c r="E52" s="29">
        <v>376.34713882832085</v>
      </c>
      <c r="F52" s="567">
        <v>384.80493653558864</v>
      </c>
      <c r="G52" s="5">
        <v>-1.4012159047977923E-2</v>
      </c>
      <c r="H52" s="5">
        <v>3.1462930473157291E-2</v>
      </c>
      <c r="I52" s="5">
        <v>2.2473394466607122E-2</v>
      </c>
      <c r="J52" s="51">
        <v>2.4768254191340378E-2</v>
      </c>
      <c r="K52" s="7">
        <v>2.4165000528782492E-2</v>
      </c>
      <c r="L52" s="7">
        <v>2.46831859205211E-2</v>
      </c>
      <c r="M52" s="7">
        <v>2.5078010066133052E-2</v>
      </c>
      <c r="N52" s="67">
        <v>14940.6</v>
      </c>
      <c r="O52" s="10">
        <v>15099</v>
      </c>
      <c r="P52" s="10">
        <v>15247.105460378738</v>
      </c>
      <c r="Q52" s="68">
        <v>15344.31701402233</v>
      </c>
      <c r="S52" s="125"/>
    </row>
    <row r="53" spans="1:25" x14ac:dyDescent="0.2">
      <c r="A53" s="73" t="s">
        <v>8</v>
      </c>
      <c r="B53" s="72"/>
      <c r="C53" s="67">
        <v>181.42230315615322</v>
      </c>
      <c r="D53" s="4">
        <v>181.20582489886064</v>
      </c>
      <c r="E53" s="29">
        <v>186.90709116898464</v>
      </c>
      <c r="F53" s="567">
        <v>191.47145915335287</v>
      </c>
      <c r="G53" s="5">
        <v>-1.1932284704061491E-3</v>
      </c>
      <c r="H53" s="5">
        <v>3.1462930473157513E-2</v>
      </c>
      <c r="I53" s="5">
        <v>2.4420518000793923E-2</v>
      </c>
      <c r="J53" s="51">
        <v>1.6321707105111216E-2</v>
      </c>
      <c r="K53" s="7">
        <v>1.6099313659887225E-2</v>
      </c>
      <c r="L53" s="7">
        <v>1.644454142620301E-2</v>
      </c>
      <c r="M53" s="7">
        <v>1.6739399615532082E-2</v>
      </c>
      <c r="N53" s="67">
        <v>11115.400000000001</v>
      </c>
      <c r="O53" s="10">
        <v>11255.499999999998</v>
      </c>
      <c r="P53" s="10">
        <v>11365.904729405449</v>
      </c>
      <c r="Q53" s="68">
        <v>11438.370763052408</v>
      </c>
      <c r="S53" s="125"/>
    </row>
    <row r="54" spans="1:25" x14ac:dyDescent="0.2">
      <c r="A54" s="73" t="s">
        <v>9</v>
      </c>
      <c r="B54" s="72"/>
      <c r="C54" s="67">
        <v>90.805273903860325</v>
      </c>
      <c r="D54" s="4">
        <v>87.830237385346777</v>
      </c>
      <c r="E54" s="29">
        <v>90.593634037642843</v>
      </c>
      <c r="F54" s="567">
        <v>95</v>
      </c>
      <c r="G54" s="5">
        <v>-3.2762816415964457E-2</v>
      </c>
      <c r="H54" s="5">
        <v>3.1462930473157291E-2</v>
      </c>
      <c r="I54" s="5">
        <v>4.863880347846794E-2</v>
      </c>
      <c r="J54" s="51">
        <v>2.9306204261371736E-2</v>
      </c>
      <c r="K54" s="7">
        <v>2.8103877315162794E-2</v>
      </c>
      <c r="L54" s="7">
        <v>2.8706526533340364E-2</v>
      </c>
      <c r="M54" s="7">
        <v>2.9912066131463924E-2</v>
      </c>
      <c r="N54" s="67">
        <v>3098.5</v>
      </c>
      <c r="O54" s="10">
        <v>3125.2000000000003</v>
      </c>
      <c r="P54" s="10">
        <v>3155.8549562736366</v>
      </c>
      <c r="Q54" s="68">
        <v>3175.9758614625198</v>
      </c>
      <c r="S54" s="125"/>
    </row>
    <row r="55" spans="1:25" x14ac:dyDescent="0.2">
      <c r="A55" s="73" t="s">
        <v>106</v>
      </c>
      <c r="B55" s="72"/>
      <c r="C55" s="67">
        <v>1090.6679220338981</v>
      </c>
      <c r="D55" s="4">
        <v>1075.6821174435563</v>
      </c>
      <c r="E55" s="29">
        <v>1109.5262291159017</v>
      </c>
      <c r="F55" s="567">
        <v>1138</v>
      </c>
      <c r="G55" s="5">
        <v>-1.3740025068671669E-2</v>
      </c>
      <c r="H55" s="5">
        <v>3.1462930473157513E-2</v>
      </c>
      <c r="I55" s="5">
        <v>2.5662999338723846E-2</v>
      </c>
      <c r="J55" s="51">
        <v>2.7127668748511326E-2</v>
      </c>
      <c r="K55" s="7">
        <v>2.6475982865359775E-2</v>
      </c>
      <c r="L55" s="7">
        <v>2.7043724113137116E-2</v>
      </c>
      <c r="M55" s="7">
        <v>2.7562018968300024E-2</v>
      </c>
      <c r="N55" s="67">
        <v>40205.000000000007</v>
      </c>
      <c r="O55" s="10">
        <v>40628.600000000006</v>
      </c>
      <c r="P55" s="10">
        <v>41027.124240515514</v>
      </c>
      <c r="Q55" s="68">
        <v>41288.702446248615</v>
      </c>
      <c r="S55" s="125"/>
    </row>
    <row r="56" spans="1:25" x14ac:dyDescent="0.2">
      <c r="A56" s="156" t="s">
        <v>10</v>
      </c>
      <c r="B56" s="317"/>
      <c r="C56" s="568">
        <v>5771.8630714213314</v>
      </c>
      <c r="D56" s="47">
        <v>5818.0042344137019</v>
      </c>
      <c r="E56" s="47">
        <f>SUM(E45:E55)</f>
        <v>6001.0556971335964</v>
      </c>
      <c r="F56" s="527">
        <v>6161</v>
      </c>
      <c r="G56" s="45">
        <v>7.9941541269115124E-3</v>
      </c>
      <c r="H56" s="45">
        <v>3.1462930473157513E-2</v>
      </c>
      <c r="I56" s="45">
        <v>2.6652694282241152E-2</v>
      </c>
      <c r="J56" s="55">
        <v>3.0103115899856946E-2</v>
      </c>
      <c r="K56" s="46">
        <v>2.9976037912672317E-2</v>
      </c>
      <c r="L56" s="46">
        <v>3.0618833054764216E-2</v>
      </c>
      <c r="M56" s="46">
        <v>3.1235756444000302E-2</v>
      </c>
      <c r="N56" s="69">
        <v>191736.4</v>
      </c>
      <c r="O56" s="54">
        <v>193596.61391284291</v>
      </c>
      <c r="P56" s="54">
        <v>195495.59501300362</v>
      </c>
      <c r="Q56" s="70">
        <v>197241.90163428528</v>
      </c>
      <c r="R56" s="131"/>
      <c r="S56" s="125"/>
    </row>
    <row r="57" spans="1:25" x14ac:dyDescent="0.2">
      <c r="A57" s="12" t="s">
        <v>159</v>
      </c>
      <c r="F57" s="11"/>
      <c r="I57" s="125"/>
      <c r="L57" s="119"/>
      <c r="M57" s="126"/>
      <c r="N57" s="119"/>
      <c r="O57" s="119"/>
      <c r="P57" s="119" t="s">
        <v>325</v>
      </c>
      <c r="Q57" s="119"/>
      <c r="R57" s="119"/>
      <c r="S57" s="119"/>
      <c r="T57" s="119"/>
      <c r="Y57" s="131"/>
    </row>
    <row r="58" spans="1:25" x14ac:dyDescent="0.2">
      <c r="A58" s="12" t="s">
        <v>266</v>
      </c>
      <c r="F58" s="378"/>
      <c r="L58" s="119"/>
      <c r="M58" s="119"/>
      <c r="N58" s="119"/>
      <c r="O58" s="119"/>
      <c r="P58" s="119"/>
      <c r="Q58" s="119"/>
      <c r="R58" s="119"/>
      <c r="S58" s="119"/>
      <c r="T58" s="119"/>
    </row>
    <row r="61" spans="1:25" x14ac:dyDescent="0.2">
      <c r="A61" s="121" t="s">
        <v>318</v>
      </c>
    </row>
    <row r="62" spans="1:25" x14ac:dyDescent="0.2">
      <c r="A62" s="120" t="s">
        <v>107</v>
      </c>
    </row>
    <row r="63" spans="1:25" ht="67.5" x14ac:dyDescent="0.2">
      <c r="A63" s="552" t="s">
        <v>41</v>
      </c>
      <c r="B63" s="561" t="s">
        <v>108</v>
      </c>
      <c r="C63" s="560" t="s">
        <v>157</v>
      </c>
      <c r="D63" s="560" t="s">
        <v>319</v>
      </c>
      <c r="E63" s="560" t="s">
        <v>158</v>
      </c>
      <c r="F63" s="560" t="s">
        <v>306</v>
      </c>
      <c r="G63" s="552" t="s">
        <v>105</v>
      </c>
      <c r="H63" s="560" t="s">
        <v>320</v>
      </c>
      <c r="I63" s="560" t="s">
        <v>156</v>
      </c>
      <c r="J63" s="561" t="s">
        <v>305</v>
      </c>
    </row>
    <row r="64" spans="1:25" x14ac:dyDescent="0.2">
      <c r="A64" s="73" t="s">
        <v>13</v>
      </c>
      <c r="B64" s="72" t="s">
        <v>65</v>
      </c>
      <c r="C64" s="13">
        <v>7.8265846963525778</v>
      </c>
      <c r="D64" s="13">
        <v>7.729050617774476</v>
      </c>
      <c r="E64" s="13">
        <v>7.7890567795712604</v>
      </c>
      <c r="F64" s="510">
        <f t="shared" ref="F64:F90" si="4">F7*1000/J64</f>
        <v>7.6014760147601477</v>
      </c>
      <c r="G64" s="71">
        <v>13100</v>
      </c>
      <c r="H64" s="26">
        <v>13250</v>
      </c>
      <c r="I64" s="124">
        <v>13350</v>
      </c>
      <c r="J64" s="72">
        <v>13550</v>
      </c>
      <c r="K64" s="287"/>
    </row>
    <row r="65" spans="1:11" x14ac:dyDescent="0.2">
      <c r="A65" s="73" t="s">
        <v>14</v>
      </c>
      <c r="B65" s="72" t="s">
        <v>66</v>
      </c>
      <c r="C65" s="13">
        <v>10.752175736140787</v>
      </c>
      <c r="D65" s="13">
        <v>11.092983420319941</v>
      </c>
      <c r="E65" s="13">
        <v>11.267591814727879</v>
      </c>
      <c r="F65" s="510">
        <f t="shared" si="4"/>
        <v>11.072213786450012</v>
      </c>
      <c r="G65" s="71">
        <v>12400</v>
      </c>
      <c r="H65" s="26">
        <v>12600</v>
      </c>
      <c r="I65" s="124">
        <v>12750</v>
      </c>
      <c r="J65" s="72">
        <v>12950</v>
      </c>
      <c r="K65" s="287"/>
    </row>
    <row r="66" spans="1:11" x14ac:dyDescent="0.2">
      <c r="A66" s="73" t="s">
        <v>15</v>
      </c>
      <c r="B66" s="72" t="s">
        <v>67</v>
      </c>
      <c r="C66" s="13">
        <v>22.352514386605332</v>
      </c>
      <c r="D66" s="13">
        <v>22.794701219630021</v>
      </c>
      <c r="E66" s="13">
        <v>22.764585450662622</v>
      </c>
      <c r="F66" s="510">
        <f t="shared" si="4"/>
        <v>25.99442416991619</v>
      </c>
      <c r="G66" s="71">
        <v>2900</v>
      </c>
      <c r="H66" s="26">
        <v>2950</v>
      </c>
      <c r="I66" s="124">
        <v>2950</v>
      </c>
      <c r="J66" s="72">
        <v>3000</v>
      </c>
      <c r="K66" s="287"/>
    </row>
    <row r="67" spans="1:11" x14ac:dyDescent="0.2">
      <c r="A67" s="73" t="s">
        <v>16</v>
      </c>
      <c r="B67" s="72" t="s">
        <v>68</v>
      </c>
      <c r="C67" s="13">
        <v>21.281959348242694</v>
      </c>
      <c r="D67" s="13">
        <v>22.604253141099367</v>
      </c>
      <c r="E67" s="13">
        <v>22.435876386942759</v>
      </c>
      <c r="F67" s="510">
        <f t="shared" si="4"/>
        <v>23.792398632177598</v>
      </c>
      <c r="G67" s="71">
        <v>1600</v>
      </c>
      <c r="H67" s="26">
        <v>1600</v>
      </c>
      <c r="I67" s="124">
        <v>1600</v>
      </c>
      <c r="J67" s="72">
        <v>1600</v>
      </c>
      <c r="K67" s="287"/>
    </row>
    <row r="68" spans="1:11" x14ac:dyDescent="0.2">
      <c r="A68" s="73" t="s">
        <v>17</v>
      </c>
      <c r="B68" s="72" t="s">
        <v>69</v>
      </c>
      <c r="C68" s="13">
        <v>6.0602456413002361</v>
      </c>
      <c r="D68" s="13">
        <v>5.9921713889271988</v>
      </c>
      <c r="E68" s="13">
        <v>6.0713735811972809</v>
      </c>
      <c r="F68" s="510">
        <f t="shared" si="4"/>
        <v>5.4762410338983658</v>
      </c>
      <c r="G68" s="71">
        <v>1540</v>
      </c>
      <c r="H68" s="26">
        <v>1550</v>
      </c>
      <c r="I68" s="124">
        <v>1550</v>
      </c>
      <c r="J68" s="72">
        <v>1600</v>
      </c>
      <c r="K68" s="287"/>
    </row>
    <row r="69" spans="1:11" x14ac:dyDescent="0.2">
      <c r="A69" s="73" t="s">
        <v>18</v>
      </c>
      <c r="B69" s="72" t="s">
        <v>70</v>
      </c>
      <c r="C69" s="13">
        <v>20.011071439137023</v>
      </c>
      <c r="D69" s="13">
        <v>19.416562502357607</v>
      </c>
      <c r="E69" s="13">
        <v>19.452073062067296</v>
      </c>
      <c r="F69" s="510">
        <f t="shared" si="4"/>
        <v>20.280643946587681</v>
      </c>
      <c r="G69" s="71">
        <v>6150</v>
      </c>
      <c r="H69" s="26">
        <v>6300</v>
      </c>
      <c r="I69" s="124">
        <v>6400</v>
      </c>
      <c r="J69" s="72">
        <v>6550</v>
      </c>
      <c r="K69" s="287"/>
    </row>
    <row r="70" spans="1:11" x14ac:dyDescent="0.2">
      <c r="A70" s="73" t="s">
        <v>19</v>
      </c>
      <c r="B70" s="72" t="s">
        <v>71</v>
      </c>
      <c r="C70" s="13">
        <v>9.416936831719747</v>
      </c>
      <c r="D70" s="13">
        <v>8.9793348508283675</v>
      </c>
      <c r="E70" s="13">
        <v>9.1973734021130831</v>
      </c>
      <c r="F70" s="510">
        <f t="shared" si="4"/>
        <v>9.612929075876016</v>
      </c>
      <c r="G70" s="71">
        <v>7500</v>
      </c>
      <c r="H70" s="26">
        <v>7750</v>
      </c>
      <c r="I70" s="124">
        <v>7850</v>
      </c>
      <c r="J70" s="72">
        <v>7950</v>
      </c>
      <c r="K70" s="287"/>
    </row>
    <row r="71" spans="1:11" x14ac:dyDescent="0.2">
      <c r="A71" s="73" t="s">
        <v>20</v>
      </c>
      <c r="B71" s="72" t="s">
        <v>72</v>
      </c>
      <c r="C71" s="13">
        <v>13.434916680997075</v>
      </c>
      <c r="D71" s="13">
        <v>12.658863559574016</v>
      </c>
      <c r="E71" s="13">
        <v>12.877403937821606</v>
      </c>
      <c r="F71" s="510">
        <f t="shared" si="4"/>
        <v>12.613447806016604</v>
      </c>
      <c r="G71" s="71">
        <v>1400</v>
      </c>
      <c r="H71" s="26">
        <v>1550</v>
      </c>
      <c r="I71" s="124">
        <v>1600</v>
      </c>
      <c r="J71" s="72">
        <v>1600</v>
      </c>
      <c r="K71" s="287"/>
    </row>
    <row r="72" spans="1:11" x14ac:dyDescent="0.2">
      <c r="A72" s="73" t="s">
        <v>21</v>
      </c>
      <c r="B72" s="72" t="s">
        <v>73</v>
      </c>
      <c r="C72" s="13">
        <v>9.4632424062122791</v>
      </c>
      <c r="D72" s="13">
        <v>8.7047588630994674</v>
      </c>
      <c r="E72" s="13">
        <v>8.7814056770470543</v>
      </c>
      <c r="F72" s="510">
        <f t="shared" si="4"/>
        <v>8.8209988532036512</v>
      </c>
      <c r="G72" s="71">
        <v>7200</v>
      </c>
      <c r="H72" s="26">
        <v>7800</v>
      </c>
      <c r="I72" s="124">
        <v>7850</v>
      </c>
      <c r="J72" s="72">
        <v>7950</v>
      </c>
      <c r="K72" s="287"/>
    </row>
    <row r="73" spans="1:11" x14ac:dyDescent="0.2">
      <c r="A73" s="73" t="s">
        <v>22</v>
      </c>
      <c r="B73" s="72" t="s">
        <v>74</v>
      </c>
      <c r="C73" s="13">
        <v>10.378791164430654</v>
      </c>
      <c r="D73" s="13">
        <v>9.904074109069569</v>
      </c>
      <c r="E73" s="13">
        <v>10.495194654930895</v>
      </c>
      <c r="F73" s="510">
        <f t="shared" si="4"/>
        <v>10.359724053045918</v>
      </c>
      <c r="G73" s="71">
        <v>68350</v>
      </c>
      <c r="H73" s="26">
        <v>68500</v>
      </c>
      <c r="I73" s="124">
        <v>69750</v>
      </c>
      <c r="J73" s="72">
        <v>71300</v>
      </c>
      <c r="K73" s="287"/>
    </row>
    <row r="74" spans="1:11" x14ac:dyDescent="0.2">
      <c r="A74" s="73" t="s">
        <v>23</v>
      </c>
      <c r="B74" s="72" t="s">
        <v>75</v>
      </c>
      <c r="C74" s="13">
        <v>10.714682250337331</v>
      </c>
      <c r="D74" s="13">
        <v>10.630692322318582</v>
      </c>
      <c r="E74" s="13">
        <v>10.886881314043784</v>
      </c>
      <c r="F74" s="510">
        <f t="shared" si="4"/>
        <v>10.806404672324913</v>
      </c>
      <c r="G74" s="71">
        <v>102650</v>
      </c>
      <c r="H74" s="26">
        <v>104150</v>
      </c>
      <c r="I74" s="124">
        <v>105950</v>
      </c>
      <c r="J74" s="72">
        <v>108200</v>
      </c>
      <c r="K74" s="287"/>
    </row>
    <row r="75" spans="1:11" x14ac:dyDescent="0.2">
      <c r="A75" s="73" t="s">
        <v>24</v>
      </c>
      <c r="B75" s="72" t="s">
        <v>76</v>
      </c>
      <c r="C75" s="13">
        <v>6.983284975782766</v>
      </c>
      <c r="D75" s="13">
        <v>6.1827336769582359</v>
      </c>
      <c r="E75" s="13">
        <v>5.99659729760908</v>
      </c>
      <c r="F75" s="510">
        <f t="shared" si="4"/>
        <v>6.2205204600996824</v>
      </c>
      <c r="G75" s="71">
        <v>10525</v>
      </c>
      <c r="H75" s="26">
        <v>10750</v>
      </c>
      <c r="I75" s="124">
        <v>10700</v>
      </c>
      <c r="J75" s="72">
        <v>10650</v>
      </c>
      <c r="K75" s="287"/>
    </row>
    <row r="76" spans="1:11" x14ac:dyDescent="0.2">
      <c r="A76" s="73" t="s">
        <v>25</v>
      </c>
      <c r="B76" s="72" t="s">
        <v>77</v>
      </c>
      <c r="C76" s="13">
        <v>23.326713914138377</v>
      </c>
      <c r="D76" s="13">
        <v>23.456066556392585</v>
      </c>
      <c r="E76" s="13">
        <v>23.39208325184341</v>
      </c>
      <c r="F76" s="510">
        <f t="shared" si="4"/>
        <v>23.868881999563332</v>
      </c>
      <c r="G76" s="71">
        <v>4133</v>
      </c>
      <c r="H76" s="26">
        <v>4250</v>
      </c>
      <c r="I76" s="124">
        <v>4300</v>
      </c>
      <c r="J76" s="72">
        <v>4350</v>
      </c>
      <c r="K76" s="287"/>
    </row>
    <row r="77" spans="1:11" x14ac:dyDescent="0.2">
      <c r="A77" s="73" t="s">
        <v>26</v>
      </c>
      <c r="B77" s="72" t="s">
        <v>78</v>
      </c>
      <c r="C77" s="13">
        <v>6.7458771713391199</v>
      </c>
      <c r="D77" s="13">
        <v>6.8247963211579794</v>
      </c>
      <c r="E77" s="13">
        <v>6.92275363233174</v>
      </c>
      <c r="F77" s="510">
        <f t="shared" si="4"/>
        <v>7.5021264003442711</v>
      </c>
      <c r="G77" s="71">
        <v>8050</v>
      </c>
      <c r="H77" s="26">
        <v>8150</v>
      </c>
      <c r="I77" s="124">
        <v>8250</v>
      </c>
      <c r="J77" s="72">
        <v>8400</v>
      </c>
      <c r="K77" s="287"/>
    </row>
    <row r="78" spans="1:11" x14ac:dyDescent="0.2">
      <c r="A78" s="73" t="s">
        <v>27</v>
      </c>
      <c r="B78" s="72" t="s">
        <v>79</v>
      </c>
      <c r="C78" s="13">
        <v>5.6929445326815227</v>
      </c>
      <c r="D78" s="13">
        <v>5.6659948184144859</v>
      </c>
      <c r="E78" s="13">
        <v>5.6586926135144671</v>
      </c>
      <c r="F78" s="510">
        <f t="shared" si="4"/>
        <v>5.4488743306187377</v>
      </c>
      <c r="G78" s="71">
        <v>85450</v>
      </c>
      <c r="H78" s="26">
        <v>86350</v>
      </c>
      <c r="I78" s="124">
        <v>86450</v>
      </c>
      <c r="J78" s="72">
        <v>86650</v>
      </c>
      <c r="K78" s="287"/>
    </row>
    <row r="79" spans="1:11" x14ac:dyDescent="0.2">
      <c r="A79" s="73" t="s">
        <v>28</v>
      </c>
      <c r="B79" s="72" t="s">
        <v>80</v>
      </c>
      <c r="C79" s="13">
        <v>23.066529431500527</v>
      </c>
      <c r="D79" s="13">
        <v>23.962683326530431</v>
      </c>
      <c r="E79" s="13">
        <v>24.813900319856767</v>
      </c>
      <c r="F79" s="510">
        <f t="shared" si="4"/>
        <v>24.047133841468579</v>
      </c>
      <c r="G79" s="71">
        <v>1112</v>
      </c>
      <c r="H79" s="26">
        <v>1100</v>
      </c>
      <c r="I79" s="124">
        <v>1100</v>
      </c>
      <c r="J79" s="72">
        <v>1100</v>
      </c>
      <c r="K79" s="287"/>
    </row>
    <row r="80" spans="1:11" x14ac:dyDescent="0.2">
      <c r="A80" s="73" t="s">
        <v>29</v>
      </c>
      <c r="B80" s="72" t="s">
        <v>81</v>
      </c>
      <c r="C80" s="13">
        <v>23.785945101573013</v>
      </c>
      <c r="D80" s="13">
        <v>23.531595296067142</v>
      </c>
      <c r="E80" s="13">
        <v>24.425443504050865</v>
      </c>
      <c r="F80" s="510">
        <f t="shared" si="4"/>
        <v>23.091929135845106</v>
      </c>
      <c r="G80" s="71">
        <v>1750</v>
      </c>
      <c r="H80" s="26">
        <v>1800</v>
      </c>
      <c r="I80" s="124">
        <v>1800</v>
      </c>
      <c r="J80" s="72">
        <v>1850</v>
      </c>
      <c r="K80" s="287"/>
    </row>
    <row r="81" spans="1:11" x14ac:dyDescent="0.2">
      <c r="A81" s="73" t="s">
        <v>30</v>
      </c>
      <c r="B81" s="72" t="s">
        <v>82</v>
      </c>
      <c r="C81" s="13">
        <v>6.6949192677629039</v>
      </c>
      <c r="D81" s="13">
        <v>7.389700671395361</v>
      </c>
      <c r="E81" s="13">
        <v>8</v>
      </c>
      <c r="F81" s="510">
        <f t="shared" si="4"/>
        <v>8.6666666666666661</v>
      </c>
      <c r="G81" s="71">
        <v>1450</v>
      </c>
      <c r="H81" s="26">
        <v>1450</v>
      </c>
      <c r="I81" s="124">
        <v>1500</v>
      </c>
      <c r="J81" s="72">
        <v>1500</v>
      </c>
      <c r="K81" s="287"/>
    </row>
    <row r="82" spans="1:11" x14ac:dyDescent="0.2">
      <c r="A82" s="73" t="s">
        <v>31</v>
      </c>
      <c r="B82" s="72" t="s">
        <v>83</v>
      </c>
      <c r="C82" s="13">
        <v>6.9627979227784458</v>
      </c>
      <c r="D82" s="13">
        <v>7.2423820685979949</v>
      </c>
      <c r="E82" s="13">
        <v>7.6290507576046362</v>
      </c>
      <c r="F82" s="510">
        <f t="shared" si="4"/>
        <v>9.2307692307692299</v>
      </c>
      <c r="G82" s="73">
        <v>650</v>
      </c>
      <c r="H82" s="117">
        <v>650</v>
      </c>
      <c r="I82" s="124">
        <v>650</v>
      </c>
      <c r="J82" s="72">
        <v>650</v>
      </c>
      <c r="K82" s="287"/>
    </row>
    <row r="83" spans="1:11" x14ac:dyDescent="0.2">
      <c r="A83" s="73" t="s">
        <v>32</v>
      </c>
      <c r="B83" s="72" t="s">
        <v>84</v>
      </c>
      <c r="C83" s="13">
        <v>10.692489953073657</v>
      </c>
      <c r="D83" s="13">
        <v>10.633344321390965</v>
      </c>
      <c r="E83" s="13">
        <v>10.892866818968761</v>
      </c>
      <c r="F83" s="510">
        <f t="shared" si="4"/>
        <v>10.30169777335483</v>
      </c>
      <c r="G83" s="71">
        <v>23300</v>
      </c>
      <c r="H83" s="26">
        <v>23800</v>
      </c>
      <c r="I83" s="124">
        <v>24500</v>
      </c>
      <c r="J83" s="72">
        <v>25400</v>
      </c>
      <c r="K83" s="287"/>
    </row>
    <row r="84" spans="1:11" x14ac:dyDescent="0.2">
      <c r="A84" s="73" t="s">
        <v>33</v>
      </c>
      <c r="B84" s="72" t="s">
        <v>85</v>
      </c>
      <c r="C84" s="13">
        <v>32.038824764083834</v>
      </c>
      <c r="D84" s="13">
        <v>32.135745974357626</v>
      </c>
      <c r="E84" s="13">
        <v>32.193391086064047</v>
      </c>
      <c r="F84" s="510">
        <f t="shared" si="4"/>
        <v>37.598976675658399</v>
      </c>
      <c r="G84" s="71">
        <v>12375</v>
      </c>
      <c r="H84" s="26">
        <v>12700</v>
      </c>
      <c r="I84" s="124">
        <v>12800</v>
      </c>
      <c r="J84" s="72">
        <v>12850</v>
      </c>
      <c r="K84" s="287"/>
    </row>
    <row r="85" spans="1:11" x14ac:dyDescent="0.2">
      <c r="A85" s="73" t="s">
        <v>34</v>
      </c>
      <c r="B85" s="72" t="s">
        <v>86</v>
      </c>
      <c r="C85" s="13">
        <v>5.4312813665274282</v>
      </c>
      <c r="D85" s="13">
        <v>5.937448362544302</v>
      </c>
      <c r="E85" s="13">
        <v>5.9303007898822138</v>
      </c>
      <c r="F85" s="510">
        <f t="shared" si="4"/>
        <v>5.8091860060935288</v>
      </c>
      <c r="G85" s="71">
        <v>17700</v>
      </c>
      <c r="H85" s="26">
        <v>18000</v>
      </c>
      <c r="I85" s="124">
        <v>18000</v>
      </c>
      <c r="J85" s="72">
        <v>18000</v>
      </c>
      <c r="K85" s="287"/>
    </row>
    <row r="86" spans="1:11" x14ac:dyDescent="0.2">
      <c r="A86" s="73" t="s">
        <v>35</v>
      </c>
      <c r="B86" s="72" t="s">
        <v>87</v>
      </c>
      <c r="C86" s="13">
        <v>25.245521543217873</v>
      </c>
      <c r="D86" s="13">
        <v>23.63681094886849</v>
      </c>
      <c r="E86" s="13">
        <v>22.20264742898469</v>
      </c>
      <c r="F86" s="510">
        <f t="shared" si="4"/>
        <v>23.059138881796077</v>
      </c>
      <c r="G86" s="71">
        <v>5400</v>
      </c>
      <c r="H86" s="26">
        <v>5500</v>
      </c>
      <c r="I86" s="124">
        <v>5450</v>
      </c>
      <c r="J86" s="72">
        <v>5450</v>
      </c>
      <c r="K86" s="287"/>
    </row>
    <row r="87" spans="1:11" x14ac:dyDescent="0.2">
      <c r="A87" s="73" t="s">
        <v>36</v>
      </c>
      <c r="B87" s="72" t="s">
        <v>88</v>
      </c>
      <c r="C87" s="13">
        <v>18.508667128747597</v>
      </c>
      <c r="D87" s="13">
        <v>19.059708189007754</v>
      </c>
      <c r="E87" s="13">
        <v>19.035693501963362</v>
      </c>
      <c r="F87" s="510">
        <f t="shared" si="4"/>
        <v>20.880389713785398</v>
      </c>
      <c r="G87" s="71">
        <v>2520</v>
      </c>
      <c r="H87" s="26">
        <v>2550</v>
      </c>
      <c r="I87" s="124">
        <v>2600</v>
      </c>
      <c r="J87" s="72">
        <v>2600</v>
      </c>
      <c r="K87" s="287"/>
    </row>
    <row r="88" spans="1:11" x14ac:dyDescent="0.2">
      <c r="A88" s="73" t="s">
        <v>37</v>
      </c>
      <c r="B88" s="72" t="s">
        <v>89</v>
      </c>
      <c r="C88" s="13">
        <v>25.262597512647538</v>
      </c>
      <c r="D88" s="13">
        <v>24.243645487893552</v>
      </c>
      <c r="E88" s="13">
        <v>23.311937197534736</v>
      </c>
      <c r="F88" s="510">
        <f t="shared" si="4"/>
        <v>22.566558070851126</v>
      </c>
      <c r="G88" s="71">
        <v>1100</v>
      </c>
      <c r="H88" s="26">
        <v>1150</v>
      </c>
      <c r="I88" s="124">
        <v>1200</v>
      </c>
      <c r="J88" s="72">
        <v>1200</v>
      </c>
      <c r="K88" s="287"/>
    </row>
    <row r="89" spans="1:11" x14ac:dyDescent="0.2">
      <c r="A89" s="73" t="s">
        <v>38</v>
      </c>
      <c r="B89" s="72" t="s">
        <v>90</v>
      </c>
      <c r="C89" s="13">
        <v>5.057908292605271</v>
      </c>
      <c r="D89" s="13">
        <v>5.0719884763495209</v>
      </c>
      <c r="E89" s="13">
        <v>5.0577796780512143</v>
      </c>
      <c r="F89" s="510">
        <f t="shared" si="4"/>
        <v>4.9406000214181081</v>
      </c>
      <c r="G89" s="71">
        <v>70650</v>
      </c>
      <c r="H89" s="26">
        <v>71500</v>
      </c>
      <c r="I89" s="124">
        <v>71750</v>
      </c>
      <c r="J89" s="72">
        <v>72050</v>
      </c>
      <c r="K89" s="287"/>
    </row>
    <row r="90" spans="1:11" x14ac:dyDescent="0.2">
      <c r="A90" s="73" t="s">
        <v>39</v>
      </c>
      <c r="B90" s="72" t="s">
        <v>91</v>
      </c>
      <c r="C90" s="13">
        <v>9.1101915321656932</v>
      </c>
      <c r="D90" s="13">
        <v>9.2576230243084829</v>
      </c>
      <c r="E90" s="13">
        <v>9.3597684234355008</v>
      </c>
      <c r="F90" s="510">
        <f t="shared" si="4"/>
        <v>8.9527152045916729</v>
      </c>
      <c r="G90" s="71">
        <v>16400</v>
      </c>
      <c r="H90" s="26">
        <v>16700</v>
      </c>
      <c r="I90" s="124">
        <v>17000</v>
      </c>
      <c r="J90" s="72">
        <v>17450</v>
      </c>
      <c r="K90" s="287"/>
    </row>
    <row r="91" spans="1:11" x14ac:dyDescent="0.2">
      <c r="A91" s="272" t="s">
        <v>246</v>
      </c>
      <c r="B91" s="569" t="s">
        <v>245</v>
      </c>
      <c r="C91" s="57">
        <v>9.6139179182491112</v>
      </c>
      <c r="D91" s="57">
        <v>9.5204422686545467</v>
      </c>
      <c r="E91" s="57">
        <v>9.6813775186728819</v>
      </c>
      <c r="F91" s="511">
        <v>9.8355733729296801</v>
      </c>
      <c r="G91" s="74">
        <f>SUM(G64:G90)</f>
        <v>487355</v>
      </c>
      <c r="H91" s="65">
        <f t="shared" ref="H91:J91" si="5">SUM(H64:H90)</f>
        <v>494400</v>
      </c>
      <c r="I91" s="65">
        <f t="shared" si="5"/>
        <v>499650</v>
      </c>
      <c r="J91" s="170">
        <f t="shared" si="5"/>
        <v>506400</v>
      </c>
      <c r="K91" s="287"/>
    </row>
    <row r="92" spans="1:11" x14ac:dyDescent="0.2">
      <c r="A92" s="73" t="s">
        <v>40</v>
      </c>
      <c r="B92" s="72" t="s">
        <v>92</v>
      </c>
      <c r="C92" s="13">
        <v>7.428869089730159</v>
      </c>
      <c r="D92" s="13">
        <v>7.4922291085023272</v>
      </c>
      <c r="E92" s="13">
        <v>7.7018889472448064</v>
      </c>
      <c r="F92" s="510">
        <f>F35*1000/J92</f>
        <v>7.8908690950005367</v>
      </c>
      <c r="G92" s="71">
        <v>146250</v>
      </c>
      <c r="H92" s="26">
        <v>148300</v>
      </c>
      <c r="I92" s="124">
        <v>151100</v>
      </c>
      <c r="J92" s="72">
        <v>154650</v>
      </c>
      <c r="K92" s="287"/>
    </row>
    <row r="93" spans="1:11" x14ac:dyDescent="0.2">
      <c r="A93" s="156" t="s">
        <v>109</v>
      </c>
      <c r="B93" s="317" t="s">
        <v>93</v>
      </c>
      <c r="C93" s="57">
        <v>9.1095748628817557</v>
      </c>
      <c r="D93" s="57">
        <v>9.0524416281526427</v>
      </c>
      <c r="E93" s="57">
        <v>9.2217528960946531</v>
      </c>
      <c r="F93" s="511">
        <f>F36*1000/J93</f>
        <v>9.3200461141164421</v>
      </c>
      <c r="G93" s="74">
        <v>633605</v>
      </c>
      <c r="H93" s="65">
        <v>642700</v>
      </c>
      <c r="I93" s="65">
        <v>650750</v>
      </c>
      <c r="J93" s="170">
        <v>661050</v>
      </c>
      <c r="K93" s="287"/>
    </row>
    <row r="94" spans="1:11" ht="12.75" x14ac:dyDescent="0.2">
      <c r="A94" s="12" t="s">
        <v>159</v>
      </c>
      <c r="E94" s="58"/>
      <c r="F94" s="512"/>
      <c r="G94" s="513"/>
      <c r="H94" s="119"/>
    </row>
    <row r="95" spans="1:11" x14ac:dyDescent="0.2">
      <c r="A95" s="59" t="s">
        <v>266</v>
      </c>
      <c r="E95" s="125"/>
      <c r="F95" s="125"/>
    </row>
    <row r="96" spans="1:11" x14ac:dyDescent="0.2">
      <c r="A96" s="279"/>
    </row>
    <row r="97" spans="1:15" x14ac:dyDescent="0.2">
      <c r="A97" s="279"/>
    </row>
    <row r="98" spans="1:15" x14ac:dyDescent="0.2">
      <c r="A98" s="121" t="s">
        <v>418</v>
      </c>
    </row>
    <row r="99" spans="1:15" x14ac:dyDescent="0.2">
      <c r="A99" s="120" t="s">
        <v>50</v>
      </c>
    </row>
    <row r="100" spans="1:15" ht="67.5" x14ac:dyDescent="0.2">
      <c r="A100" s="565" t="s">
        <v>45</v>
      </c>
      <c r="B100" s="566"/>
      <c r="C100" s="560" t="s">
        <v>157</v>
      </c>
      <c r="D100" s="560" t="s">
        <v>319</v>
      </c>
      <c r="E100" s="560" t="s">
        <v>158</v>
      </c>
      <c r="F100" s="560" t="s">
        <v>306</v>
      </c>
      <c r="G100" s="552" t="s">
        <v>105</v>
      </c>
      <c r="H100" s="560" t="s">
        <v>320</v>
      </c>
      <c r="I100" s="560" t="s">
        <v>156</v>
      </c>
      <c r="J100" s="561" t="s">
        <v>305</v>
      </c>
    </row>
    <row r="101" spans="1:15" x14ac:dyDescent="0.2">
      <c r="A101" s="73" t="s">
        <v>0</v>
      </c>
      <c r="B101" s="72"/>
      <c r="C101" s="281">
        <v>2.9930202891191056</v>
      </c>
      <c r="D101" s="281">
        <v>2.8287656897426139</v>
      </c>
      <c r="E101" s="281">
        <v>2.8287656897426143</v>
      </c>
      <c r="F101" s="281">
        <f t="shared" ref="F101:F107" si="6">F45/I101*1000</f>
        <v>2.9742388758782203</v>
      </c>
      <c r="G101" s="71">
        <v>40389.25</v>
      </c>
      <c r="H101" s="26">
        <v>42200</v>
      </c>
      <c r="I101" s="6">
        <v>42700</v>
      </c>
      <c r="J101" s="93">
        <v>43300</v>
      </c>
      <c r="K101" s="280"/>
      <c r="N101" s="125"/>
      <c r="O101" s="125"/>
    </row>
    <row r="102" spans="1:15" x14ac:dyDescent="0.2">
      <c r="A102" s="73" t="s">
        <v>1</v>
      </c>
      <c r="B102" s="72"/>
      <c r="C102" s="281">
        <v>27.165735834113431</v>
      </c>
      <c r="D102" s="281">
        <v>33.215282229876216</v>
      </c>
      <c r="E102" s="281">
        <v>33.215282229876216</v>
      </c>
      <c r="F102" s="281">
        <f t="shared" si="6"/>
        <v>34.456928838951306</v>
      </c>
      <c r="G102" s="71">
        <v>15988.499999999998</v>
      </c>
      <c r="H102" s="26">
        <v>13150</v>
      </c>
      <c r="I102" s="6">
        <v>13350</v>
      </c>
      <c r="J102" s="93">
        <v>13550</v>
      </c>
      <c r="K102" s="280"/>
      <c r="N102" s="125"/>
      <c r="O102" s="125"/>
    </row>
    <row r="103" spans="1:15" x14ac:dyDescent="0.2">
      <c r="A103" s="73" t="s">
        <v>2</v>
      </c>
      <c r="B103" s="72"/>
      <c r="C103" s="281">
        <v>14.221682692410093</v>
      </c>
      <c r="D103" s="281">
        <v>15.48644668968007</v>
      </c>
      <c r="E103" s="281">
        <v>15.48644668968007</v>
      </c>
      <c r="F103" s="281">
        <f t="shared" si="6"/>
        <v>16.221485296625687</v>
      </c>
      <c r="G103" s="71">
        <v>40805.262000000002</v>
      </c>
      <c r="H103" s="26">
        <v>37600</v>
      </c>
      <c r="I103" s="6">
        <v>38100</v>
      </c>
      <c r="J103" s="93">
        <v>38750</v>
      </c>
      <c r="K103" s="280"/>
      <c r="N103" s="125"/>
      <c r="O103" s="125"/>
    </row>
    <row r="104" spans="1:15" x14ac:dyDescent="0.2">
      <c r="A104" s="73" t="s">
        <v>3</v>
      </c>
      <c r="B104" s="72"/>
      <c r="C104" s="281">
        <v>13.679708256461412</v>
      </c>
      <c r="D104" s="281">
        <v>16.094683827668142</v>
      </c>
      <c r="E104" s="281">
        <v>16.094683827668142</v>
      </c>
      <c r="F104" s="281">
        <f t="shared" si="6"/>
        <v>16.782006920415224</v>
      </c>
      <c r="G104" s="71">
        <v>33596.75</v>
      </c>
      <c r="H104" s="26">
        <v>28450</v>
      </c>
      <c r="I104" s="6">
        <v>28900</v>
      </c>
      <c r="J104" s="93">
        <v>29450</v>
      </c>
      <c r="K104" s="280"/>
      <c r="N104" s="125"/>
      <c r="O104" s="125"/>
    </row>
    <row r="105" spans="1:15" x14ac:dyDescent="0.2">
      <c r="A105" s="73" t="s">
        <v>4</v>
      </c>
      <c r="B105" s="72"/>
      <c r="C105" s="281">
        <v>9.6512008006661478</v>
      </c>
      <c r="D105" s="281">
        <v>9.1953908866119303</v>
      </c>
      <c r="E105" s="281">
        <v>9.1953908866119285</v>
      </c>
      <c r="F105" s="281">
        <f t="shared" si="6"/>
        <v>9.6259703599153141</v>
      </c>
      <c r="G105" s="71">
        <v>63483.749999999993</v>
      </c>
      <c r="H105" s="26">
        <v>69750</v>
      </c>
      <c r="I105" s="6">
        <v>70850</v>
      </c>
      <c r="J105" s="93">
        <v>72650</v>
      </c>
      <c r="K105" s="280"/>
      <c r="N105" s="125"/>
      <c r="O105" s="125"/>
    </row>
    <row r="106" spans="1:15" x14ac:dyDescent="0.2">
      <c r="A106" s="73" t="s">
        <v>5</v>
      </c>
      <c r="B106" s="72"/>
      <c r="C106" s="281">
        <v>6.1118139608382593</v>
      </c>
      <c r="D106" s="281">
        <v>6.2135329983090504</v>
      </c>
      <c r="E106" s="281">
        <v>6.2135329983090504</v>
      </c>
      <c r="F106" s="281">
        <f t="shared" si="6"/>
        <v>6.4689500438674825</v>
      </c>
      <c r="G106" s="71">
        <v>110142.99999999999</v>
      </c>
      <c r="H106" s="26">
        <v>109900</v>
      </c>
      <c r="I106" s="6">
        <v>111050</v>
      </c>
      <c r="J106" s="93">
        <v>112550</v>
      </c>
      <c r="K106" s="280"/>
      <c r="N106" s="125"/>
      <c r="O106" s="125"/>
    </row>
    <row r="107" spans="1:15" x14ac:dyDescent="0.2">
      <c r="A107" s="73" t="s">
        <v>6</v>
      </c>
      <c r="B107" s="72"/>
      <c r="C107" s="281">
        <v>7.1442967601970455</v>
      </c>
      <c r="D107" s="281">
        <v>7.0140767463086275</v>
      </c>
      <c r="E107" s="281">
        <v>7.0140767463086267</v>
      </c>
      <c r="F107" s="281">
        <f t="shared" si="6"/>
        <v>7.3442050087361679</v>
      </c>
      <c r="G107" s="71">
        <v>162074.54</v>
      </c>
      <c r="H107" s="26">
        <v>169350</v>
      </c>
      <c r="I107" s="6">
        <v>171700</v>
      </c>
      <c r="J107" s="93">
        <v>174300</v>
      </c>
      <c r="K107" s="280"/>
      <c r="N107" s="125"/>
      <c r="O107" s="125"/>
    </row>
    <row r="108" spans="1:15" x14ac:dyDescent="0.2">
      <c r="A108" s="73" t="s">
        <v>184</v>
      </c>
      <c r="B108" s="72"/>
      <c r="C108" s="76">
        <v>0</v>
      </c>
      <c r="D108" s="76">
        <v>0</v>
      </c>
      <c r="E108" s="76">
        <v>0</v>
      </c>
      <c r="F108" s="76"/>
      <c r="G108" s="75">
        <v>0</v>
      </c>
      <c r="H108" s="76">
        <v>0</v>
      </c>
      <c r="I108" s="289">
        <v>0</v>
      </c>
      <c r="J108" s="93">
        <v>0</v>
      </c>
      <c r="K108" s="280"/>
      <c r="N108" s="125"/>
      <c r="O108" s="125"/>
    </row>
    <row r="109" spans="1:15" x14ac:dyDescent="0.2">
      <c r="A109" s="73" t="s">
        <v>8</v>
      </c>
      <c r="B109" s="72"/>
      <c r="C109" s="281">
        <v>2.3381799256508073</v>
      </c>
      <c r="D109" s="281">
        <v>2.2735988067611124</v>
      </c>
      <c r="E109" s="281">
        <v>2.2735988067611124</v>
      </c>
      <c r="F109" s="281">
        <f>F53/I109*1000</f>
        <v>2.3770510136977387</v>
      </c>
      <c r="G109" s="71">
        <v>77591.25</v>
      </c>
      <c r="H109" s="26">
        <v>79700</v>
      </c>
      <c r="I109" s="6">
        <v>80550</v>
      </c>
      <c r="J109" s="93">
        <v>81550</v>
      </c>
      <c r="K109" s="280"/>
      <c r="N109" s="125"/>
      <c r="O109" s="125"/>
    </row>
    <row r="110" spans="1:15" x14ac:dyDescent="0.2">
      <c r="A110" s="73" t="s">
        <v>9</v>
      </c>
      <c r="B110" s="72"/>
      <c r="C110" s="281">
        <v>1.2002071678323551</v>
      </c>
      <c r="D110" s="281">
        <v>1.1033949420269695</v>
      </c>
      <c r="E110" s="281">
        <v>1.1033949420269695</v>
      </c>
      <c r="F110" s="281">
        <f>F54/I110*1000</f>
        <v>1.1808576755748912</v>
      </c>
      <c r="G110" s="71">
        <v>75658</v>
      </c>
      <c r="H110" s="26">
        <v>79600</v>
      </c>
      <c r="I110" s="6">
        <v>80450</v>
      </c>
      <c r="J110" s="93">
        <v>13300</v>
      </c>
      <c r="K110" s="280"/>
      <c r="N110" s="125"/>
      <c r="O110" s="125"/>
    </row>
    <row r="111" spans="1:15" x14ac:dyDescent="0.2">
      <c r="A111" s="73" t="s">
        <v>106</v>
      </c>
      <c r="B111" s="72"/>
      <c r="C111" s="281">
        <v>91.956067030659781</v>
      </c>
      <c r="D111" s="281">
        <v>83.064256173247585</v>
      </c>
      <c r="E111" s="281">
        <v>83.064256173247585</v>
      </c>
      <c r="F111" s="281">
        <f>F55/I111*1000</f>
        <v>86.870229007633583</v>
      </c>
      <c r="G111" s="71">
        <v>11860.75</v>
      </c>
      <c r="H111" s="26">
        <v>12950</v>
      </c>
      <c r="I111" s="6">
        <v>13100</v>
      </c>
      <c r="J111" s="93">
        <v>81650</v>
      </c>
      <c r="K111" s="280"/>
      <c r="N111" s="125"/>
      <c r="O111" s="125"/>
    </row>
    <row r="112" spans="1:15" x14ac:dyDescent="0.2">
      <c r="A112" s="156" t="s">
        <v>109</v>
      </c>
      <c r="B112" s="317"/>
      <c r="C112" s="77">
        <v>9.1095741152572867</v>
      </c>
      <c r="D112" s="77">
        <v>9.0531459338889011</v>
      </c>
      <c r="E112" s="77">
        <v>9.2217528960946549</v>
      </c>
      <c r="F112" s="77">
        <f>F56/J112*1000</f>
        <v>9.3200211784282576</v>
      </c>
      <c r="G112" s="74">
        <v>633604.05200000003</v>
      </c>
      <c r="H112" s="65">
        <v>642700</v>
      </c>
      <c r="I112" s="44">
        <v>650750</v>
      </c>
      <c r="J112" s="170">
        <v>661050</v>
      </c>
      <c r="K112" s="280"/>
      <c r="N112" s="125"/>
      <c r="O112" s="125"/>
    </row>
    <row r="113" spans="1:15" x14ac:dyDescent="0.2">
      <c r="A113" s="12" t="s">
        <v>159</v>
      </c>
      <c r="N113" s="125"/>
      <c r="O113" s="125"/>
    </row>
    <row r="114" spans="1:15" x14ac:dyDescent="0.2">
      <c r="A114" s="124" t="s">
        <v>102</v>
      </c>
      <c r="N114" s="125"/>
      <c r="O114" s="125"/>
    </row>
    <row r="115" spans="1:15" x14ac:dyDescent="0.2">
      <c r="N115" s="125"/>
      <c r="O115" s="125"/>
    </row>
    <row r="116" spans="1:15" x14ac:dyDescent="0.2">
      <c r="N116" s="125"/>
      <c r="O116" s="125"/>
    </row>
    <row r="117" spans="1:15" x14ac:dyDescent="0.2">
      <c r="A117" s="121" t="s">
        <v>160</v>
      </c>
      <c r="N117" s="125"/>
      <c r="O117" s="125"/>
    </row>
    <row r="118" spans="1:15" x14ac:dyDescent="0.2">
      <c r="A118" s="120" t="s">
        <v>51</v>
      </c>
    </row>
    <row r="119" spans="1:15" x14ac:dyDescent="0.2">
      <c r="A119" s="142" t="s">
        <v>52</v>
      </c>
      <c r="B119" s="503" t="s">
        <v>103</v>
      </c>
      <c r="C119" s="290" t="s">
        <v>53</v>
      </c>
      <c r="D119" s="503" t="s">
        <v>104</v>
      </c>
      <c r="E119" s="291" t="s">
        <v>53</v>
      </c>
      <c r="F119" s="119"/>
      <c r="G119" s="119"/>
    </row>
    <row r="120" spans="1:15" x14ac:dyDescent="0.2">
      <c r="A120" s="12" t="s">
        <v>46</v>
      </c>
      <c r="B120" s="24">
        <v>1336.8198853258848</v>
      </c>
      <c r="C120" s="5">
        <v>0.23160977119242207</v>
      </c>
      <c r="D120" s="24">
        <v>1343.6371887315236</v>
      </c>
      <c r="E120" s="104">
        <v>0.23094469075561369</v>
      </c>
      <c r="F120" s="126"/>
    </row>
    <row r="121" spans="1:15" x14ac:dyDescent="0.2">
      <c r="A121" s="12" t="s">
        <v>47</v>
      </c>
      <c r="B121" s="24">
        <v>2328.2112100742506</v>
      </c>
      <c r="C121" s="5">
        <v>0.40337256467536486</v>
      </c>
      <c r="D121" s="24">
        <v>2393.7136541368041</v>
      </c>
      <c r="E121" s="104">
        <v>0.41143209212153925</v>
      </c>
      <c r="F121" s="126"/>
    </row>
    <row r="122" spans="1:15" x14ac:dyDescent="0.2">
      <c r="A122" s="12" t="s">
        <v>48</v>
      </c>
      <c r="B122" s="24">
        <v>1607.0680381737393</v>
      </c>
      <c r="C122" s="5">
        <v>0.27843142123917297</v>
      </c>
      <c r="D122" s="24">
        <v>1602.1042731646185</v>
      </c>
      <c r="E122" s="104">
        <v>0.27537007685352211</v>
      </c>
      <c r="F122" s="126"/>
    </row>
    <row r="123" spans="1:15" x14ac:dyDescent="0.2">
      <c r="A123" s="12" t="s">
        <v>49</v>
      </c>
      <c r="B123" s="24">
        <v>499.76393784745585</v>
      </c>
      <c r="C123" s="5">
        <v>8.6586242893040108E-2</v>
      </c>
      <c r="D123" s="24">
        <v>478.54911838075617</v>
      </c>
      <c r="E123" s="104">
        <v>8.2253140269324843E-2</v>
      </c>
      <c r="F123" s="126"/>
    </row>
    <row r="124" spans="1:15" x14ac:dyDescent="0.2">
      <c r="A124" s="188" t="s">
        <v>10</v>
      </c>
      <c r="B124" s="61">
        <v>5771.8630714213305</v>
      </c>
      <c r="C124" s="50">
        <v>1</v>
      </c>
      <c r="D124" s="61">
        <v>5818.0042344137028</v>
      </c>
      <c r="E124" s="292">
        <v>1</v>
      </c>
      <c r="F124" s="268"/>
    </row>
    <row r="125" spans="1:15" x14ac:dyDescent="0.2">
      <c r="A125" s="12" t="s">
        <v>159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G138"/>
  <sheetViews>
    <sheetView topLeftCell="A112" zoomScale="106" zoomScaleNormal="106" workbookViewId="0">
      <selection activeCell="B123" sqref="B123"/>
    </sheetView>
  </sheetViews>
  <sheetFormatPr defaultRowHeight="11.25" x14ac:dyDescent="0.2"/>
  <cols>
    <col min="1" max="1" width="14.42578125" style="120" customWidth="1"/>
    <col min="2" max="3" width="13.42578125" style="120" customWidth="1"/>
    <col min="4" max="4" width="10.140625" style="120" customWidth="1"/>
    <col min="5" max="6" width="11.5703125" style="120" bestFit="1" customWidth="1"/>
    <col min="7" max="7" width="12.28515625" style="120" customWidth="1"/>
    <col min="8" max="8" width="11.5703125" style="120" customWidth="1"/>
    <col min="9" max="9" width="12.85546875" style="120" customWidth="1"/>
    <col min="10" max="10" width="10.28515625" style="120" customWidth="1"/>
    <col min="11" max="11" width="10.5703125" style="120" customWidth="1"/>
    <col min="12" max="12" width="11.28515625" style="120" customWidth="1"/>
    <col min="13" max="13" width="12.28515625" style="120" customWidth="1"/>
    <col min="14" max="14" width="11.42578125" style="120" customWidth="1"/>
    <col min="15" max="16" width="9" style="120" customWidth="1"/>
    <col min="17" max="17" width="10.5703125" style="120" hidden="1" customWidth="1"/>
    <col min="18" max="19" width="11.28515625" style="120" hidden="1" customWidth="1"/>
    <col min="20" max="20" width="12.140625" style="120" customWidth="1"/>
    <col min="21" max="21" width="11.5703125" style="120" customWidth="1"/>
    <col min="22" max="22" width="11.7109375" style="120" customWidth="1"/>
    <col min="23" max="23" width="11" style="120" customWidth="1"/>
    <col min="24" max="24" width="12.85546875" style="120" customWidth="1"/>
    <col min="25" max="16384" width="9.140625" style="120"/>
  </cols>
  <sheetData>
    <row r="1" spans="1:30" ht="14.25" x14ac:dyDescent="0.2">
      <c r="A1" s="217" t="s">
        <v>241</v>
      </c>
      <c r="B1" s="119"/>
      <c r="C1" s="119"/>
      <c r="D1" s="119"/>
      <c r="E1" s="119"/>
    </row>
    <row r="2" spans="1:30" x14ac:dyDescent="0.2">
      <c r="A2" s="121" t="s">
        <v>54</v>
      </c>
      <c r="B2" s="121"/>
      <c r="C2" s="121"/>
    </row>
    <row r="4" spans="1:30" x14ac:dyDescent="0.2">
      <c r="A4" s="121" t="s">
        <v>280</v>
      </c>
      <c r="B4" s="121"/>
      <c r="C4" s="121"/>
    </row>
    <row r="5" spans="1:30" x14ac:dyDescent="0.2">
      <c r="A5" s="121" t="s">
        <v>281</v>
      </c>
    </row>
    <row r="6" spans="1:30" ht="31.5" customHeight="1" x14ac:dyDescent="0.25">
      <c r="A6" s="556"/>
      <c r="B6" s="558"/>
      <c r="C6" s="557"/>
      <c r="D6" s="602" t="s">
        <v>121</v>
      </c>
      <c r="E6" s="602"/>
      <c r="F6" s="602"/>
      <c r="G6" s="602"/>
      <c r="H6" s="602"/>
      <c r="I6" s="612"/>
      <c r="J6" s="609" t="s">
        <v>122</v>
      </c>
      <c r="K6" s="602"/>
      <c r="L6" s="602"/>
      <c r="M6" s="612"/>
      <c r="N6" s="603" t="s">
        <v>123</v>
      </c>
      <c r="O6" s="600"/>
      <c r="P6" s="600"/>
      <c r="Q6" s="600"/>
      <c r="R6" s="600"/>
      <c r="S6" s="600"/>
      <c r="T6" s="603" t="s">
        <v>124</v>
      </c>
      <c r="U6" s="604"/>
      <c r="V6" s="604"/>
      <c r="W6" s="605"/>
    </row>
    <row r="7" spans="1:30" ht="48.75" customHeight="1" x14ac:dyDescent="0.2">
      <c r="A7" s="570" t="s">
        <v>41</v>
      </c>
      <c r="B7" s="571" t="s">
        <v>108</v>
      </c>
      <c r="C7" s="572">
        <v>2013</v>
      </c>
      <c r="D7" s="572" t="s">
        <v>55</v>
      </c>
      <c r="E7" s="572">
        <v>2015</v>
      </c>
      <c r="F7" s="572">
        <v>2016</v>
      </c>
      <c r="G7" s="572" t="s">
        <v>43</v>
      </c>
      <c r="H7" s="572" t="s">
        <v>42</v>
      </c>
      <c r="I7" s="571" t="s">
        <v>110</v>
      </c>
      <c r="J7" s="573" t="s">
        <v>255</v>
      </c>
      <c r="K7" s="572" t="s">
        <v>252</v>
      </c>
      <c r="L7" s="572" t="s">
        <v>253</v>
      </c>
      <c r="M7" s="571" t="s">
        <v>433</v>
      </c>
      <c r="N7" s="570" t="s">
        <v>144</v>
      </c>
      <c r="O7" s="572" t="s">
        <v>186</v>
      </c>
      <c r="P7" s="572" t="s">
        <v>257</v>
      </c>
      <c r="Q7" s="572" t="s">
        <v>43</v>
      </c>
      <c r="R7" s="572" t="s">
        <v>42</v>
      </c>
      <c r="S7" s="572" t="s">
        <v>110</v>
      </c>
      <c r="T7" s="570" t="s">
        <v>288</v>
      </c>
      <c r="U7" s="572" t="s">
        <v>125</v>
      </c>
      <c r="V7" s="572" t="s">
        <v>187</v>
      </c>
      <c r="W7" s="571" t="s">
        <v>258</v>
      </c>
      <c r="X7" s="41"/>
    </row>
    <row r="8" spans="1:30" x14ac:dyDescent="0.2">
      <c r="A8" s="73" t="s">
        <v>13</v>
      </c>
      <c r="B8" s="145" t="s">
        <v>65</v>
      </c>
      <c r="C8" s="117">
        <v>3904</v>
      </c>
      <c r="D8" s="10">
        <v>4100</v>
      </c>
      <c r="E8" s="10">
        <v>4250</v>
      </c>
      <c r="F8" s="10">
        <v>4300</v>
      </c>
      <c r="G8" s="10">
        <v>4450</v>
      </c>
      <c r="H8" s="10">
        <v>5150</v>
      </c>
      <c r="I8" s="68">
        <v>5950</v>
      </c>
      <c r="J8" s="51">
        <v>1.1764705882352899E-2</v>
      </c>
      <c r="K8" s="7">
        <v>8.6091154746603671E-3</v>
      </c>
      <c r="L8" s="7">
        <v>4.6127679781430064E-2</v>
      </c>
      <c r="M8" s="52">
        <v>8.4581338304838383E-2</v>
      </c>
      <c r="N8" s="51">
        <v>0.14360770577933449</v>
      </c>
      <c r="O8" s="7">
        <v>0.1480836236933798</v>
      </c>
      <c r="P8" s="7">
        <v>0.14878892733564014</v>
      </c>
      <c r="Q8" s="7">
        <v>0.15397923875432526</v>
      </c>
      <c r="R8" s="7">
        <v>0.1782006920415225</v>
      </c>
      <c r="S8" s="7">
        <v>0.20588235294117646</v>
      </c>
      <c r="T8" s="67">
        <v>25900</v>
      </c>
      <c r="U8" s="10">
        <v>28550</v>
      </c>
      <c r="V8" s="10">
        <v>28700</v>
      </c>
      <c r="W8" s="68">
        <v>28900</v>
      </c>
      <c r="X8" s="126"/>
      <c r="Y8" s="125"/>
      <c r="Z8" s="125"/>
      <c r="AA8" s="125"/>
      <c r="AB8" s="125"/>
      <c r="AC8" s="125"/>
      <c r="AD8" s="125"/>
    </row>
    <row r="9" spans="1:30" x14ac:dyDescent="0.2">
      <c r="A9" s="73" t="s">
        <v>14</v>
      </c>
      <c r="B9" s="145" t="s">
        <v>66</v>
      </c>
      <c r="C9" s="117">
        <v>2352</v>
      </c>
      <c r="D9" s="10">
        <v>2250</v>
      </c>
      <c r="E9" s="10">
        <v>2300</v>
      </c>
      <c r="F9" s="10">
        <v>2350</v>
      </c>
      <c r="G9" s="10">
        <v>2500</v>
      </c>
      <c r="H9" s="10">
        <v>2900</v>
      </c>
      <c r="I9" s="68">
        <v>3400</v>
      </c>
      <c r="J9" s="51">
        <v>2.1739130434782705E-2</v>
      </c>
      <c r="K9" s="7">
        <v>1.5589112908755753E-2</v>
      </c>
      <c r="L9" s="7">
        <v>5.3980397985054163E-2</v>
      </c>
      <c r="M9" s="52">
        <v>9.6737677866171712E-2</v>
      </c>
      <c r="N9" s="51">
        <v>0.11166253101736973</v>
      </c>
      <c r="O9" s="7">
        <v>0.11358024691358025</v>
      </c>
      <c r="P9" s="7">
        <v>0.11547911547911548</v>
      </c>
      <c r="Q9" s="7">
        <v>0.12285012285012285</v>
      </c>
      <c r="R9" s="7">
        <v>0.14250614250614252</v>
      </c>
      <c r="S9" s="7">
        <v>0.16707616707616707</v>
      </c>
      <c r="T9" s="67">
        <v>19700</v>
      </c>
      <c r="U9" s="10">
        <v>20150</v>
      </c>
      <c r="V9" s="10">
        <v>20250</v>
      </c>
      <c r="W9" s="68">
        <v>20350</v>
      </c>
      <c r="X9" s="126"/>
      <c r="Y9" s="125"/>
      <c r="Z9" s="125"/>
      <c r="AA9" s="125"/>
      <c r="AB9" s="125"/>
      <c r="AC9" s="125"/>
      <c r="AD9" s="125"/>
    </row>
    <row r="10" spans="1:30" x14ac:dyDescent="0.2">
      <c r="A10" s="73" t="s">
        <v>15</v>
      </c>
      <c r="B10" s="145" t="s">
        <v>67</v>
      </c>
      <c r="C10" s="117">
        <v>1051</v>
      </c>
      <c r="D10" s="10">
        <v>1050</v>
      </c>
      <c r="E10" s="10">
        <v>1100</v>
      </c>
      <c r="F10" s="10">
        <v>1150</v>
      </c>
      <c r="G10" s="10">
        <v>1200</v>
      </c>
      <c r="H10" s="10">
        <v>1400</v>
      </c>
      <c r="I10" s="68">
        <v>1550</v>
      </c>
      <c r="J10" s="51">
        <v>4.5454545454545414E-2</v>
      </c>
      <c r="K10" s="7">
        <v>1.0696708667094823E-2</v>
      </c>
      <c r="L10" s="7">
        <v>5.0406858667031429E-2</v>
      </c>
      <c r="M10" s="52">
        <v>7.7478131436255371E-2</v>
      </c>
      <c r="N10" s="51">
        <v>5.0724637681159424E-2</v>
      </c>
      <c r="O10" s="7">
        <v>5.2884615384615384E-2</v>
      </c>
      <c r="P10" s="7">
        <v>5.5155875299760189E-2</v>
      </c>
      <c r="Q10" s="7">
        <v>5.7553956834532377E-2</v>
      </c>
      <c r="R10" s="7">
        <v>6.7146282973621102E-2</v>
      </c>
      <c r="S10" s="7">
        <v>7.4340527577937646E-2</v>
      </c>
      <c r="T10" s="67">
        <v>19900</v>
      </c>
      <c r="U10" s="10">
        <v>20700</v>
      </c>
      <c r="V10" s="10">
        <v>20800</v>
      </c>
      <c r="W10" s="68">
        <v>20850</v>
      </c>
      <c r="X10" s="126"/>
      <c r="Y10" s="125"/>
      <c r="Z10" s="125"/>
      <c r="AA10" s="125"/>
      <c r="AB10" s="125"/>
      <c r="AC10" s="125"/>
      <c r="AD10" s="125"/>
    </row>
    <row r="11" spans="1:30" x14ac:dyDescent="0.2">
      <c r="A11" s="73" t="s">
        <v>16</v>
      </c>
      <c r="B11" s="145" t="s">
        <v>68</v>
      </c>
      <c r="C11" s="117">
        <v>626</v>
      </c>
      <c r="D11" s="10">
        <v>600</v>
      </c>
      <c r="E11" s="10">
        <v>650</v>
      </c>
      <c r="F11" s="10">
        <v>650</v>
      </c>
      <c r="G11" s="10">
        <v>700</v>
      </c>
      <c r="H11" s="10">
        <v>800</v>
      </c>
      <c r="I11" s="68">
        <v>900</v>
      </c>
      <c r="J11" s="51">
        <v>0</v>
      </c>
      <c r="K11" s="7">
        <v>1.869968259813537E-2</v>
      </c>
      <c r="L11" s="7">
        <v>5.3280775695853322E-2</v>
      </c>
      <c r="M11" s="52">
        <v>8.4756567543660566E-2</v>
      </c>
      <c r="N11" s="51">
        <v>5.2173913043478258E-2</v>
      </c>
      <c r="O11" s="7">
        <v>5.627705627705628E-2</v>
      </c>
      <c r="P11" s="7">
        <v>5.5793991416309016E-2</v>
      </c>
      <c r="Q11" s="7">
        <v>6.0085836909871244E-2</v>
      </c>
      <c r="R11" s="7">
        <v>6.8669527896995708E-2</v>
      </c>
      <c r="S11" s="7">
        <v>7.7253218884120178E-2</v>
      </c>
      <c r="T11" s="67">
        <v>10800</v>
      </c>
      <c r="U11" s="10">
        <v>11500</v>
      </c>
      <c r="V11" s="10">
        <v>11550</v>
      </c>
      <c r="W11" s="68">
        <v>11650</v>
      </c>
      <c r="X11" s="126"/>
      <c r="Y11" s="125"/>
      <c r="Z11" s="125"/>
      <c r="AA11" s="125"/>
      <c r="AB11" s="125"/>
      <c r="AC11" s="125"/>
      <c r="AD11" s="125"/>
    </row>
    <row r="12" spans="1:30" x14ac:dyDescent="0.2">
      <c r="A12" s="73" t="s">
        <v>17</v>
      </c>
      <c r="B12" s="145" t="s">
        <v>69</v>
      </c>
      <c r="C12" s="117">
        <v>452</v>
      </c>
      <c r="D12" s="10">
        <v>400</v>
      </c>
      <c r="E12" s="10">
        <v>450</v>
      </c>
      <c r="F12" s="10">
        <v>450</v>
      </c>
      <c r="G12" s="10">
        <v>450</v>
      </c>
      <c r="H12" s="10">
        <v>550</v>
      </c>
      <c r="I12" s="68">
        <v>600</v>
      </c>
      <c r="J12" s="51">
        <v>0</v>
      </c>
      <c r="K12" s="7">
        <v>0</v>
      </c>
      <c r="L12" s="7">
        <v>5.1447381843301443E-2</v>
      </c>
      <c r="M12" s="52">
        <v>7.4569931823541991E-2</v>
      </c>
      <c r="N12" s="51">
        <v>0.11594202898550725</v>
      </c>
      <c r="O12" s="7">
        <v>0.12857142857142856</v>
      </c>
      <c r="P12" s="7">
        <v>0.12857142857142856</v>
      </c>
      <c r="Q12" s="7">
        <v>0.12857142857142856</v>
      </c>
      <c r="R12" s="7">
        <v>0.15714285714285714</v>
      </c>
      <c r="S12" s="7">
        <v>0.17142857142857143</v>
      </c>
      <c r="T12" s="67">
        <v>3700</v>
      </c>
      <c r="U12" s="10">
        <v>3450</v>
      </c>
      <c r="V12" s="10">
        <v>3500</v>
      </c>
      <c r="W12" s="68">
        <v>3500</v>
      </c>
      <c r="X12" s="126"/>
      <c r="Y12" s="125"/>
      <c r="Z12" s="125"/>
      <c r="AA12" s="125"/>
      <c r="AB12" s="125"/>
      <c r="AC12" s="125"/>
      <c r="AD12" s="125"/>
    </row>
    <row r="13" spans="1:30" x14ac:dyDescent="0.2">
      <c r="A13" s="73" t="s">
        <v>18</v>
      </c>
      <c r="B13" s="145" t="s">
        <v>70</v>
      </c>
      <c r="C13" s="117">
        <v>1977</v>
      </c>
      <c r="D13" s="10">
        <v>1850</v>
      </c>
      <c r="E13" s="10">
        <v>1900</v>
      </c>
      <c r="F13" s="10">
        <v>1950</v>
      </c>
      <c r="G13" s="10">
        <v>2000</v>
      </c>
      <c r="H13" s="10">
        <v>2350</v>
      </c>
      <c r="I13" s="68">
        <v>2700</v>
      </c>
      <c r="J13" s="51">
        <v>2.6315789473684292E-2</v>
      </c>
      <c r="K13" s="7">
        <v>6.3495253060272816E-3</v>
      </c>
      <c r="L13" s="7">
        <v>4.7751551794399161E-2</v>
      </c>
      <c r="M13" s="52">
        <v>8.4756567543660566E-2</v>
      </c>
      <c r="N13" s="51">
        <v>4.7435897435897434E-2</v>
      </c>
      <c r="O13" s="7">
        <v>4.8284625158831002E-2</v>
      </c>
      <c r="P13" s="7">
        <v>4.9118387909319897E-2</v>
      </c>
      <c r="Q13" s="7">
        <v>5.0377833753148617E-2</v>
      </c>
      <c r="R13" s="7">
        <v>5.9193954659949623E-2</v>
      </c>
      <c r="S13" s="7">
        <v>6.8010075566750636E-2</v>
      </c>
      <c r="T13" s="67">
        <v>39400</v>
      </c>
      <c r="U13" s="10">
        <v>39000</v>
      </c>
      <c r="V13" s="10">
        <v>39350</v>
      </c>
      <c r="W13" s="68">
        <v>39700</v>
      </c>
      <c r="X13" s="126"/>
      <c r="Y13" s="125"/>
      <c r="Z13" s="125"/>
      <c r="AA13" s="125"/>
      <c r="AB13" s="125"/>
      <c r="AC13" s="125"/>
      <c r="AD13" s="125"/>
    </row>
    <row r="14" spans="1:30" x14ac:dyDescent="0.2">
      <c r="A14" s="73" t="s">
        <v>19</v>
      </c>
      <c r="B14" s="145" t="s">
        <v>71</v>
      </c>
      <c r="C14" s="117">
        <v>2728</v>
      </c>
      <c r="D14" s="10">
        <v>3550</v>
      </c>
      <c r="E14" s="10">
        <v>3600</v>
      </c>
      <c r="F14" s="10">
        <v>3700</v>
      </c>
      <c r="G14" s="10">
        <v>3850</v>
      </c>
      <c r="H14" s="10">
        <v>4500</v>
      </c>
      <c r="I14" s="68">
        <v>5200</v>
      </c>
      <c r="J14" s="51">
        <v>2.7777777777777679E-2</v>
      </c>
      <c r="K14" s="7">
        <v>9.9845989397258084E-3</v>
      </c>
      <c r="L14" s="7">
        <v>5.0153290306092169E-2</v>
      </c>
      <c r="M14" s="52">
        <v>8.8805747931024914E-2</v>
      </c>
      <c r="N14" s="51">
        <v>0.13370998116760829</v>
      </c>
      <c r="O14" s="7">
        <v>0.1350844277673546</v>
      </c>
      <c r="P14" s="7">
        <v>0.13831775700934579</v>
      </c>
      <c r="Q14" s="7">
        <v>0.14392523364485982</v>
      </c>
      <c r="R14" s="7">
        <v>0.16822429906542055</v>
      </c>
      <c r="S14" s="7">
        <v>0.19439252336448598</v>
      </c>
      <c r="T14" s="67">
        <v>17800</v>
      </c>
      <c r="U14" s="10">
        <v>26550</v>
      </c>
      <c r="V14" s="10">
        <v>26650</v>
      </c>
      <c r="W14" s="68">
        <v>26750</v>
      </c>
      <c r="X14" s="126"/>
      <c r="Y14" s="125"/>
      <c r="Z14" s="125"/>
      <c r="AA14" s="125"/>
      <c r="AB14" s="125"/>
      <c r="AC14" s="125"/>
      <c r="AD14" s="125"/>
    </row>
    <row r="15" spans="1:30" x14ac:dyDescent="0.2">
      <c r="A15" s="73" t="s">
        <v>20</v>
      </c>
      <c r="B15" s="145" t="s">
        <v>72</v>
      </c>
      <c r="C15" s="117">
        <v>425</v>
      </c>
      <c r="D15" s="10">
        <v>450</v>
      </c>
      <c r="E15" s="10">
        <v>450</v>
      </c>
      <c r="F15" s="10">
        <v>450</v>
      </c>
      <c r="G15" s="10">
        <v>450</v>
      </c>
      <c r="H15" s="10">
        <v>550</v>
      </c>
      <c r="I15" s="68">
        <v>650</v>
      </c>
      <c r="J15" s="51">
        <v>0</v>
      </c>
      <c r="K15" s="7">
        <v>0</v>
      </c>
      <c r="L15" s="7">
        <v>5.1447381843301443E-2</v>
      </c>
      <c r="M15" s="52">
        <v>9.6289389328686026E-2</v>
      </c>
      <c r="N15" s="51">
        <v>5.2631578947368418E-2</v>
      </c>
      <c r="O15" s="7">
        <v>5.2631578947368418E-2</v>
      </c>
      <c r="P15" s="7">
        <v>5.232558139534884E-2</v>
      </c>
      <c r="Q15" s="7">
        <v>5.232558139534884E-2</v>
      </c>
      <c r="R15" s="7">
        <v>6.3953488372093026E-2</v>
      </c>
      <c r="S15" s="7">
        <v>7.5581395348837205E-2</v>
      </c>
      <c r="T15" s="67">
        <v>8200</v>
      </c>
      <c r="U15" s="10">
        <v>8550</v>
      </c>
      <c r="V15" s="10">
        <v>8550</v>
      </c>
      <c r="W15" s="68">
        <v>8600</v>
      </c>
      <c r="X15" s="126"/>
      <c r="Y15" s="125"/>
      <c r="Z15" s="125"/>
      <c r="AA15" s="125"/>
      <c r="AB15" s="125"/>
      <c r="AC15" s="125"/>
      <c r="AD15" s="125"/>
    </row>
    <row r="16" spans="1:30" x14ac:dyDescent="0.2">
      <c r="A16" s="73" t="s">
        <v>21</v>
      </c>
      <c r="B16" s="145" t="s">
        <v>73</v>
      </c>
      <c r="C16" s="117">
        <v>2978</v>
      </c>
      <c r="D16" s="10">
        <v>2600</v>
      </c>
      <c r="E16" s="10">
        <v>2750</v>
      </c>
      <c r="F16" s="10">
        <v>2850</v>
      </c>
      <c r="G16" s="10">
        <v>2950</v>
      </c>
      <c r="H16" s="10">
        <v>3400</v>
      </c>
      <c r="I16" s="68">
        <v>3900</v>
      </c>
      <c r="J16" s="51">
        <v>3.6363636363636376E-2</v>
      </c>
      <c r="K16" s="7">
        <v>8.658816567056471E-3</v>
      </c>
      <c r="L16" s="7">
        <v>4.5101603934038836E-2</v>
      </c>
      <c r="M16" s="52">
        <v>8.1570757616534095E-2</v>
      </c>
      <c r="N16" s="51">
        <v>0.10993657505285412</v>
      </c>
      <c r="O16" s="7">
        <v>0.11578947368421053</v>
      </c>
      <c r="P16" s="7">
        <v>0.11949685534591195</v>
      </c>
      <c r="Q16" s="7">
        <v>0.12368972746331237</v>
      </c>
      <c r="R16" s="7">
        <v>0.14255765199161424</v>
      </c>
      <c r="S16" s="7">
        <v>0.16352201257861634</v>
      </c>
      <c r="T16" s="67">
        <v>25500</v>
      </c>
      <c r="U16" s="10">
        <v>23650</v>
      </c>
      <c r="V16" s="10">
        <v>23750</v>
      </c>
      <c r="W16" s="68">
        <v>23850</v>
      </c>
      <c r="X16" s="126"/>
      <c r="Y16" s="125"/>
      <c r="Z16" s="125"/>
      <c r="AA16" s="125"/>
      <c r="AB16" s="125"/>
      <c r="AC16" s="125"/>
      <c r="AD16" s="125"/>
    </row>
    <row r="17" spans="1:30" x14ac:dyDescent="0.2">
      <c r="A17" s="73" t="s">
        <v>22</v>
      </c>
      <c r="B17" s="145" t="s">
        <v>74</v>
      </c>
      <c r="C17" s="117">
        <v>12187</v>
      </c>
      <c r="D17" s="10">
        <v>11700</v>
      </c>
      <c r="E17" s="10">
        <v>12050</v>
      </c>
      <c r="F17" s="10">
        <v>12300</v>
      </c>
      <c r="G17" s="10">
        <v>12800</v>
      </c>
      <c r="H17" s="10">
        <v>14800</v>
      </c>
      <c r="I17" s="68">
        <v>17150</v>
      </c>
      <c r="J17" s="51">
        <v>2.0746887966804906E-2</v>
      </c>
      <c r="K17" s="7">
        <v>1.0011257809209528E-2</v>
      </c>
      <c r="L17" s="7">
        <v>4.7343522294642559E-2</v>
      </c>
      <c r="M17" s="52">
        <v>8.6650172384887592E-2</v>
      </c>
      <c r="N17" s="51">
        <v>0.10121107266435986</v>
      </c>
      <c r="O17" s="7">
        <v>0.1038345540715209</v>
      </c>
      <c r="P17" s="7">
        <v>0.10557939914163091</v>
      </c>
      <c r="Q17" s="7">
        <v>0.10987124463519313</v>
      </c>
      <c r="R17" s="7">
        <v>0.12703862660944207</v>
      </c>
      <c r="S17" s="7">
        <v>0.14721030042918454</v>
      </c>
      <c r="T17" s="67">
        <v>113900</v>
      </c>
      <c r="U17" s="10">
        <v>115600</v>
      </c>
      <c r="V17" s="10">
        <v>116050</v>
      </c>
      <c r="W17" s="68">
        <v>116500</v>
      </c>
      <c r="X17" s="126"/>
      <c r="Y17" s="125"/>
      <c r="Z17" s="125"/>
      <c r="AA17" s="125"/>
      <c r="AB17" s="125"/>
      <c r="AC17" s="125"/>
      <c r="AD17" s="125"/>
    </row>
    <row r="18" spans="1:30" x14ac:dyDescent="0.2">
      <c r="A18" s="73" t="s">
        <v>23</v>
      </c>
      <c r="B18" s="145" t="s">
        <v>75</v>
      </c>
      <c r="C18" s="117">
        <v>26341</v>
      </c>
      <c r="D18" s="10">
        <v>24150</v>
      </c>
      <c r="E18" s="10">
        <v>24950</v>
      </c>
      <c r="F18" s="10">
        <v>25500</v>
      </c>
      <c r="G18" s="10">
        <v>26600</v>
      </c>
      <c r="H18" s="10">
        <v>30850</v>
      </c>
      <c r="I18" s="68">
        <v>35350</v>
      </c>
      <c r="J18" s="51">
        <v>2.2044088176352616E-2</v>
      </c>
      <c r="K18" s="7">
        <v>1.0614125285381304E-2</v>
      </c>
      <c r="L18" s="7">
        <v>4.8766356167707636E-2</v>
      </c>
      <c r="M18" s="52">
        <v>8.5081375938038661E-2</v>
      </c>
      <c r="N18" s="51">
        <v>0.13831615120274915</v>
      </c>
      <c r="O18" s="7">
        <v>0.14212475078325262</v>
      </c>
      <c r="P18" s="7">
        <v>0.14447592067988668</v>
      </c>
      <c r="Q18" s="7">
        <v>0.15070821529745043</v>
      </c>
      <c r="R18" s="7">
        <v>0.17478753541076486</v>
      </c>
      <c r="S18" s="7">
        <v>0.20028328611898016</v>
      </c>
      <c r="T18" s="67">
        <v>182700</v>
      </c>
      <c r="U18" s="10">
        <v>174600</v>
      </c>
      <c r="V18" s="10">
        <v>175550</v>
      </c>
      <c r="W18" s="68">
        <v>176500</v>
      </c>
      <c r="X18" s="126"/>
      <c r="Y18" s="125"/>
      <c r="Z18" s="125"/>
      <c r="AA18" s="125"/>
      <c r="AB18" s="125"/>
      <c r="AC18" s="125"/>
      <c r="AD18" s="125"/>
    </row>
    <row r="19" spans="1:30" x14ac:dyDescent="0.2">
      <c r="A19" s="73" t="s">
        <v>24</v>
      </c>
      <c r="B19" s="145" t="s">
        <v>76</v>
      </c>
      <c r="C19" s="117">
        <v>3128</v>
      </c>
      <c r="D19" s="10">
        <v>5350</v>
      </c>
      <c r="E19" s="10">
        <v>5350</v>
      </c>
      <c r="F19" s="10">
        <v>5450</v>
      </c>
      <c r="G19" s="10">
        <v>5550</v>
      </c>
      <c r="H19" s="10">
        <v>6600</v>
      </c>
      <c r="I19" s="68">
        <v>7450</v>
      </c>
      <c r="J19" s="51">
        <v>1.8691588785046731E-2</v>
      </c>
      <c r="K19" s="7">
        <v>4.5559265900143586E-3</v>
      </c>
      <c r="L19" s="7">
        <v>4.902746388773882E-2</v>
      </c>
      <c r="M19" s="52">
        <v>8.1284413129293132E-2</v>
      </c>
      <c r="N19" s="51">
        <v>0.13613231552162849</v>
      </c>
      <c r="O19" s="7">
        <v>0.13613231552162849</v>
      </c>
      <c r="P19" s="7">
        <v>0.13850063532401524</v>
      </c>
      <c r="Q19" s="7">
        <v>0.14104193138500634</v>
      </c>
      <c r="R19" s="7">
        <v>0.16772554002541296</v>
      </c>
      <c r="S19" s="7">
        <v>0.18932655654383734</v>
      </c>
      <c r="T19" s="67">
        <v>21100</v>
      </c>
      <c r="U19" s="10">
        <v>39300</v>
      </c>
      <c r="V19" s="10">
        <v>39300</v>
      </c>
      <c r="W19" s="68">
        <v>39350</v>
      </c>
      <c r="X19" s="126"/>
      <c r="Y19" s="125"/>
      <c r="Z19" s="125"/>
      <c r="AA19" s="125"/>
      <c r="AB19" s="125"/>
      <c r="AC19" s="125"/>
      <c r="AD19" s="125"/>
    </row>
    <row r="20" spans="1:30" x14ac:dyDescent="0.2">
      <c r="A20" s="73" t="s">
        <v>25</v>
      </c>
      <c r="B20" s="145" t="s">
        <v>77</v>
      </c>
      <c r="C20" s="117">
        <v>3453</v>
      </c>
      <c r="D20" s="10">
        <v>3100</v>
      </c>
      <c r="E20" s="10">
        <v>3200</v>
      </c>
      <c r="F20" s="10">
        <v>3250</v>
      </c>
      <c r="G20" s="10">
        <v>3400</v>
      </c>
      <c r="H20" s="10">
        <v>4000</v>
      </c>
      <c r="I20" s="68">
        <v>4550</v>
      </c>
      <c r="J20" s="51">
        <v>1.5625E-2</v>
      </c>
      <c r="K20" s="7">
        <v>1.1343969138847276E-2</v>
      </c>
      <c r="L20" s="7">
        <v>5.3280775695853322E-2</v>
      </c>
      <c r="M20" s="52">
        <v>8.7757305937277152E-2</v>
      </c>
      <c r="N20" s="51">
        <v>5.2320675105485229E-2</v>
      </c>
      <c r="O20" s="7">
        <v>5.3467000835421885E-2</v>
      </c>
      <c r="P20" s="7">
        <v>5.3763440860215055E-2</v>
      </c>
      <c r="Q20" s="7">
        <v>5.6244830438378829E-2</v>
      </c>
      <c r="R20" s="7">
        <v>6.6170388751033912E-2</v>
      </c>
      <c r="S20" s="7">
        <v>7.5268817204301078E-2</v>
      </c>
      <c r="T20" s="67">
        <v>65200</v>
      </c>
      <c r="U20" s="10">
        <v>59250</v>
      </c>
      <c r="V20" s="10">
        <v>59850</v>
      </c>
      <c r="W20" s="68">
        <v>60450</v>
      </c>
      <c r="X20" s="126"/>
      <c r="Y20" s="125"/>
      <c r="Z20" s="125"/>
      <c r="AA20" s="125"/>
      <c r="AB20" s="125"/>
      <c r="AC20" s="125"/>
      <c r="AD20" s="125"/>
    </row>
    <row r="21" spans="1:30" x14ac:dyDescent="0.2">
      <c r="A21" s="73" t="s">
        <v>26</v>
      </c>
      <c r="B21" s="145" t="s">
        <v>78</v>
      </c>
      <c r="C21" s="117">
        <v>3568</v>
      </c>
      <c r="D21" s="10">
        <v>3100</v>
      </c>
      <c r="E21" s="10">
        <v>3200</v>
      </c>
      <c r="F21" s="10">
        <v>3350</v>
      </c>
      <c r="G21" s="10">
        <v>3450</v>
      </c>
      <c r="H21" s="10">
        <v>4050</v>
      </c>
      <c r="I21" s="68">
        <v>4600</v>
      </c>
      <c r="J21" s="51">
        <v>4.6875E-2</v>
      </c>
      <c r="K21" s="7">
        <v>7.3805744650463634E-3</v>
      </c>
      <c r="L21" s="7">
        <v>4.8582375975653624E-2</v>
      </c>
      <c r="M21" s="52">
        <v>8.2500875223265435E-2</v>
      </c>
      <c r="N21" s="51">
        <v>0.21305841924398625</v>
      </c>
      <c r="O21" s="7">
        <v>0.21843003412969283</v>
      </c>
      <c r="P21" s="7">
        <v>0.22635135135135134</v>
      </c>
      <c r="Q21" s="7">
        <v>0.23310810810810811</v>
      </c>
      <c r="R21" s="7">
        <v>0.27364864864864863</v>
      </c>
      <c r="S21" s="7">
        <v>0.3108108108108108</v>
      </c>
      <c r="T21" s="67">
        <v>15700</v>
      </c>
      <c r="U21" s="10">
        <v>14550</v>
      </c>
      <c r="V21" s="10">
        <v>14650</v>
      </c>
      <c r="W21" s="68">
        <v>14800</v>
      </c>
      <c r="X21" s="126"/>
      <c r="Y21" s="125"/>
      <c r="Z21" s="125"/>
      <c r="AA21" s="125"/>
      <c r="AB21" s="125"/>
      <c r="AC21" s="125"/>
      <c r="AD21" s="125"/>
    </row>
    <row r="22" spans="1:30" x14ac:dyDescent="0.2">
      <c r="A22" s="73" t="s">
        <v>27</v>
      </c>
      <c r="B22" s="145" t="s">
        <v>79</v>
      </c>
      <c r="C22" s="117">
        <v>18493</v>
      </c>
      <c r="D22" s="10">
        <v>18100</v>
      </c>
      <c r="E22" s="10">
        <v>18400</v>
      </c>
      <c r="F22" s="10">
        <v>18500</v>
      </c>
      <c r="G22" s="10">
        <v>19100</v>
      </c>
      <c r="H22" s="10">
        <v>22600</v>
      </c>
      <c r="I22" s="68">
        <v>26400</v>
      </c>
      <c r="J22" s="51">
        <v>5.4347826086955653E-3</v>
      </c>
      <c r="K22" s="7">
        <v>8.0113210052161765E-3</v>
      </c>
      <c r="L22" s="7">
        <v>5.1318187593539566E-2</v>
      </c>
      <c r="M22" s="52">
        <v>9.296951700768008E-2</v>
      </c>
      <c r="N22" s="51">
        <v>0.14829987709954937</v>
      </c>
      <c r="O22" s="7">
        <v>0.14983713355048861</v>
      </c>
      <c r="P22" s="7">
        <v>0.14979757085020243</v>
      </c>
      <c r="Q22" s="7">
        <v>0.15465587044534412</v>
      </c>
      <c r="R22" s="7">
        <v>0.18299595141700406</v>
      </c>
      <c r="S22" s="7">
        <v>0.21376518218623483</v>
      </c>
      <c r="T22" s="67">
        <v>124700</v>
      </c>
      <c r="U22" s="10">
        <v>122050</v>
      </c>
      <c r="V22" s="10">
        <v>122800</v>
      </c>
      <c r="W22" s="68">
        <v>123500</v>
      </c>
      <c r="X22" s="126"/>
      <c r="Y22" s="125"/>
      <c r="Z22" s="125"/>
      <c r="AA22" s="125"/>
      <c r="AB22" s="125"/>
      <c r="AC22" s="125"/>
      <c r="AD22" s="125"/>
    </row>
    <row r="23" spans="1:30" x14ac:dyDescent="0.2">
      <c r="A23" s="73" t="s">
        <v>28</v>
      </c>
      <c r="B23" s="145" t="s">
        <v>80</v>
      </c>
      <c r="C23" s="117">
        <v>475</v>
      </c>
      <c r="D23" s="10">
        <v>500</v>
      </c>
      <c r="E23" s="10">
        <v>500</v>
      </c>
      <c r="F23" s="10">
        <v>500</v>
      </c>
      <c r="G23" s="10">
        <v>550</v>
      </c>
      <c r="H23" s="10">
        <v>650</v>
      </c>
      <c r="I23" s="68">
        <v>700</v>
      </c>
      <c r="J23" s="51">
        <v>0</v>
      </c>
      <c r="K23" s="7">
        <v>2.4113689084445111E-2</v>
      </c>
      <c r="L23" s="7">
        <v>6.7789972372440888E-2</v>
      </c>
      <c r="M23" s="52">
        <v>8.7757305937277152E-2</v>
      </c>
      <c r="N23" s="51">
        <v>5.3475935828877004E-2</v>
      </c>
      <c r="O23" s="7">
        <v>5.3191489361702128E-2</v>
      </c>
      <c r="P23" s="7">
        <v>5.2910052910052907E-2</v>
      </c>
      <c r="Q23" s="7">
        <v>5.8201058201058198E-2</v>
      </c>
      <c r="R23" s="7">
        <v>6.8783068783068779E-2</v>
      </c>
      <c r="S23" s="7">
        <v>7.407407407407407E-2</v>
      </c>
      <c r="T23" s="67">
        <v>8800</v>
      </c>
      <c r="U23" s="10">
        <v>9350</v>
      </c>
      <c r="V23" s="10">
        <v>9400</v>
      </c>
      <c r="W23" s="68">
        <v>9450</v>
      </c>
      <c r="X23" s="126"/>
      <c r="Y23" s="125"/>
      <c r="Z23" s="125"/>
      <c r="AA23" s="125"/>
      <c r="AB23" s="125"/>
      <c r="AC23" s="125"/>
      <c r="AD23" s="125"/>
    </row>
    <row r="24" spans="1:30" x14ac:dyDescent="0.2">
      <c r="A24" s="73" t="s">
        <v>29</v>
      </c>
      <c r="B24" s="145" t="s">
        <v>81</v>
      </c>
      <c r="C24" s="117">
        <v>676</v>
      </c>
      <c r="D24" s="10">
        <v>600</v>
      </c>
      <c r="E24" s="10">
        <v>600</v>
      </c>
      <c r="F24" s="10">
        <v>600</v>
      </c>
      <c r="G24" s="10">
        <v>650</v>
      </c>
      <c r="H24" s="10">
        <v>750</v>
      </c>
      <c r="I24" s="68">
        <v>800</v>
      </c>
      <c r="J24" s="51">
        <v>0</v>
      </c>
      <c r="K24" s="7">
        <v>2.0212232691348531E-2</v>
      </c>
      <c r="L24" s="7">
        <v>5.7371263440564091E-2</v>
      </c>
      <c r="M24" s="52">
        <v>7.4569931823541991E-2</v>
      </c>
      <c r="N24" s="51">
        <v>5.1502145922746781E-2</v>
      </c>
      <c r="O24" s="7">
        <v>5.128205128205128E-2</v>
      </c>
      <c r="P24" s="7">
        <v>5.106382978723404E-2</v>
      </c>
      <c r="Q24" s="7">
        <v>5.5319148936170209E-2</v>
      </c>
      <c r="R24" s="7">
        <v>6.3829787234042548E-2</v>
      </c>
      <c r="S24" s="7">
        <v>6.8085106382978725E-2</v>
      </c>
      <c r="T24" s="67">
        <v>12600</v>
      </c>
      <c r="U24" s="10">
        <v>11650</v>
      </c>
      <c r="V24" s="10">
        <v>11700</v>
      </c>
      <c r="W24" s="68">
        <v>11775</v>
      </c>
      <c r="X24" s="126"/>
      <c r="Y24" s="125"/>
      <c r="Z24" s="125"/>
      <c r="AA24" s="125"/>
      <c r="AB24" s="125"/>
      <c r="AC24" s="125"/>
      <c r="AD24" s="125"/>
    </row>
    <row r="25" spans="1:30" x14ac:dyDescent="0.2">
      <c r="A25" s="73" t="s">
        <v>30</v>
      </c>
      <c r="B25" s="145" t="s">
        <v>82</v>
      </c>
      <c r="C25" s="117">
        <v>450</v>
      </c>
      <c r="D25" s="10">
        <v>450</v>
      </c>
      <c r="E25" s="10">
        <v>450</v>
      </c>
      <c r="F25" s="10">
        <v>450</v>
      </c>
      <c r="G25" s="10">
        <v>500</v>
      </c>
      <c r="H25" s="10">
        <v>550</v>
      </c>
      <c r="I25" s="68">
        <v>650</v>
      </c>
      <c r="J25" s="51">
        <v>0</v>
      </c>
      <c r="K25" s="7">
        <v>2.6690096080340897E-2</v>
      </c>
      <c r="L25" s="7">
        <v>5.1447381843301443E-2</v>
      </c>
      <c r="M25" s="52">
        <v>9.6289389328686026E-2</v>
      </c>
      <c r="N25" s="51">
        <v>0.12328767123287671</v>
      </c>
      <c r="O25" s="7">
        <v>0.12328767123287671</v>
      </c>
      <c r="P25" s="7">
        <v>0.12328767123287671</v>
      </c>
      <c r="Q25" s="7">
        <v>0.13698630136986301</v>
      </c>
      <c r="R25" s="7">
        <v>0.15068493150684931</v>
      </c>
      <c r="S25" s="7">
        <v>0.17808219178082191</v>
      </c>
      <c r="T25" s="67">
        <v>3500</v>
      </c>
      <c r="U25" s="10">
        <v>3650</v>
      </c>
      <c r="V25" s="10">
        <v>3650</v>
      </c>
      <c r="W25" s="68">
        <v>3675</v>
      </c>
      <c r="X25" s="126"/>
      <c r="Y25" s="125"/>
      <c r="Z25" s="125"/>
      <c r="AA25" s="125"/>
      <c r="AB25" s="125"/>
      <c r="AC25" s="125"/>
      <c r="AD25" s="125"/>
    </row>
    <row r="26" spans="1:30" x14ac:dyDescent="0.2">
      <c r="A26" s="73" t="s">
        <v>31</v>
      </c>
      <c r="B26" s="145" t="s">
        <v>83</v>
      </c>
      <c r="C26" s="117">
        <v>225</v>
      </c>
      <c r="D26" s="10">
        <v>200</v>
      </c>
      <c r="E26" s="10">
        <v>200</v>
      </c>
      <c r="F26" s="10">
        <v>200</v>
      </c>
      <c r="G26" s="10">
        <v>200</v>
      </c>
      <c r="H26" s="10">
        <v>250</v>
      </c>
      <c r="I26" s="68">
        <v>300</v>
      </c>
      <c r="J26" s="51">
        <v>0</v>
      </c>
      <c r="K26" s="7">
        <v>0</v>
      </c>
      <c r="L26" s="7">
        <v>5.7371263440564091E-2</v>
      </c>
      <c r="M26" s="52">
        <v>0.1066819197003217</v>
      </c>
      <c r="N26" s="51">
        <v>0.12121212121212122</v>
      </c>
      <c r="O26" s="7">
        <v>0.12121212121212122</v>
      </c>
      <c r="P26" s="7">
        <v>0.12121212121212122</v>
      </c>
      <c r="Q26" s="7">
        <v>0.12121212121212122</v>
      </c>
      <c r="R26" s="7">
        <v>0.15151515151515152</v>
      </c>
      <c r="S26" s="7">
        <v>0.18181818181818182</v>
      </c>
      <c r="T26" s="67">
        <v>1800</v>
      </c>
      <c r="U26" s="10">
        <v>1650</v>
      </c>
      <c r="V26" s="10">
        <v>1650</v>
      </c>
      <c r="W26" s="68">
        <v>1650</v>
      </c>
      <c r="X26" s="126"/>
      <c r="Y26" s="125"/>
      <c r="Z26" s="125"/>
      <c r="AA26" s="125"/>
      <c r="AB26" s="125"/>
      <c r="AC26" s="125"/>
      <c r="AD26" s="125"/>
    </row>
    <row r="27" spans="1:30" x14ac:dyDescent="0.2">
      <c r="A27" s="73" t="s">
        <v>32</v>
      </c>
      <c r="B27" s="145" t="s">
        <v>84</v>
      </c>
      <c r="C27" s="117">
        <v>8609</v>
      </c>
      <c r="D27" s="10">
        <v>4950</v>
      </c>
      <c r="E27" s="10">
        <v>5200</v>
      </c>
      <c r="F27" s="10">
        <v>5300</v>
      </c>
      <c r="G27" s="10">
        <v>5600</v>
      </c>
      <c r="H27" s="10">
        <v>6600</v>
      </c>
      <c r="I27" s="68">
        <v>7500</v>
      </c>
      <c r="J27" s="51">
        <v>1.9230769230769162E-2</v>
      </c>
      <c r="K27" s="7">
        <v>1.386011732393011E-2</v>
      </c>
      <c r="L27" s="7">
        <v>5.6372328680377448E-2</v>
      </c>
      <c r="M27" s="52">
        <v>9.0677486050398048E-2</v>
      </c>
      <c r="N27" s="51">
        <v>0.15137614678899083</v>
      </c>
      <c r="O27" s="7">
        <v>0.1580547112462006</v>
      </c>
      <c r="P27" s="7">
        <v>0.16012084592145015</v>
      </c>
      <c r="Q27" s="7">
        <v>0.16918429003021149</v>
      </c>
      <c r="R27" s="7">
        <v>0.19939577039274925</v>
      </c>
      <c r="S27" s="7">
        <v>0.22658610271903323</v>
      </c>
      <c r="T27" s="67">
        <v>59600</v>
      </c>
      <c r="U27" s="10">
        <v>32700</v>
      </c>
      <c r="V27" s="10">
        <v>32900</v>
      </c>
      <c r="W27" s="68">
        <v>33100</v>
      </c>
      <c r="X27" s="126"/>
      <c r="Y27" s="125"/>
      <c r="Z27" s="125"/>
      <c r="AA27" s="125"/>
      <c r="AB27" s="125"/>
      <c r="AC27" s="125"/>
      <c r="AD27" s="125"/>
    </row>
    <row r="28" spans="1:30" x14ac:dyDescent="0.2">
      <c r="A28" s="73" t="s">
        <v>33</v>
      </c>
      <c r="B28" s="145" t="s">
        <v>85</v>
      </c>
      <c r="C28" s="117">
        <v>5255</v>
      </c>
      <c r="D28" s="10">
        <v>5250</v>
      </c>
      <c r="E28" s="10">
        <v>5300</v>
      </c>
      <c r="F28" s="10">
        <v>5650</v>
      </c>
      <c r="G28" s="10">
        <v>5700</v>
      </c>
      <c r="H28" s="10">
        <v>6850</v>
      </c>
      <c r="I28" s="68">
        <v>7900</v>
      </c>
      <c r="J28" s="51">
        <v>6.60377358490567E-2</v>
      </c>
      <c r="K28" s="7">
        <v>2.2050850524815147E-3</v>
      </c>
      <c r="L28" s="7">
        <v>4.9326234503911603E-2</v>
      </c>
      <c r="M28" s="52">
        <v>8.7413351014934193E-2</v>
      </c>
      <c r="N28" s="51">
        <v>8.9590443686006827E-2</v>
      </c>
      <c r="O28" s="7">
        <v>8.9830508474576271E-2</v>
      </c>
      <c r="P28" s="7">
        <v>9.5197978096040442E-2</v>
      </c>
      <c r="Q28" s="7">
        <v>9.6040438079191243E-2</v>
      </c>
      <c r="R28" s="7">
        <v>0.11541701769165964</v>
      </c>
      <c r="S28" s="7">
        <v>0.13310867733782644</v>
      </c>
      <c r="T28" s="67">
        <v>56400</v>
      </c>
      <c r="U28" s="10">
        <v>58600</v>
      </c>
      <c r="V28" s="10">
        <v>59000</v>
      </c>
      <c r="W28" s="68">
        <v>59350</v>
      </c>
      <c r="X28" s="126"/>
      <c r="Y28" s="125"/>
      <c r="Z28" s="125"/>
      <c r="AA28" s="125"/>
      <c r="AB28" s="125"/>
      <c r="AC28" s="125"/>
      <c r="AD28" s="125"/>
    </row>
    <row r="29" spans="1:30" x14ac:dyDescent="0.2">
      <c r="A29" s="73" t="s">
        <v>34</v>
      </c>
      <c r="B29" s="145" t="s">
        <v>86</v>
      </c>
      <c r="C29" s="117">
        <v>3704</v>
      </c>
      <c r="D29" s="10">
        <v>3850</v>
      </c>
      <c r="E29" s="10">
        <v>3950</v>
      </c>
      <c r="F29" s="10">
        <v>3950</v>
      </c>
      <c r="G29" s="10">
        <v>4100</v>
      </c>
      <c r="H29" s="10">
        <v>4800</v>
      </c>
      <c r="I29" s="68">
        <v>5500</v>
      </c>
      <c r="J29" s="51">
        <v>0</v>
      </c>
      <c r="K29" s="7">
        <v>9.3613949990229983E-3</v>
      </c>
      <c r="L29" s="7">
        <v>4.9931668833310683E-2</v>
      </c>
      <c r="M29" s="52">
        <v>8.6279036647765261E-2</v>
      </c>
      <c r="N29" s="51">
        <v>0.11323529411764706</v>
      </c>
      <c r="O29" s="7">
        <v>0.11549707602339181</v>
      </c>
      <c r="P29" s="7">
        <v>0.11499272197962154</v>
      </c>
      <c r="Q29" s="7">
        <v>0.11935953420669577</v>
      </c>
      <c r="R29" s="7">
        <v>0.13973799126637554</v>
      </c>
      <c r="S29" s="7">
        <v>0.16011644832605532</v>
      </c>
      <c r="T29" s="67">
        <v>33500</v>
      </c>
      <c r="U29" s="10">
        <v>34000</v>
      </c>
      <c r="V29" s="10">
        <v>34200</v>
      </c>
      <c r="W29" s="68">
        <v>34350</v>
      </c>
      <c r="X29" s="126"/>
      <c r="Y29" s="125"/>
      <c r="Z29" s="125"/>
      <c r="AA29" s="125"/>
      <c r="AB29" s="125"/>
      <c r="AC29" s="125"/>
      <c r="AD29" s="125"/>
    </row>
    <row r="30" spans="1:30" x14ac:dyDescent="0.2">
      <c r="A30" s="73" t="s">
        <v>35</v>
      </c>
      <c r="B30" s="145" t="s">
        <v>87</v>
      </c>
      <c r="C30" s="117">
        <v>2402</v>
      </c>
      <c r="D30" s="10">
        <v>5200</v>
      </c>
      <c r="E30" s="10">
        <v>5300</v>
      </c>
      <c r="F30" s="10">
        <v>5450</v>
      </c>
      <c r="G30" s="10">
        <v>5600</v>
      </c>
      <c r="H30" s="10">
        <v>6500</v>
      </c>
      <c r="I30" s="68">
        <v>7550</v>
      </c>
      <c r="J30" s="51">
        <v>2.8301886792452935E-2</v>
      </c>
      <c r="K30" s="7">
        <v>6.8108362340937312E-3</v>
      </c>
      <c r="L30" s="7">
        <v>4.5031096151284089E-2</v>
      </c>
      <c r="M30" s="52">
        <v>8.4894761898657523E-2</v>
      </c>
      <c r="N30" s="51">
        <v>5.1999999999999998E-2</v>
      </c>
      <c r="O30" s="7">
        <v>5.2345679012345679E-2</v>
      </c>
      <c r="P30" s="7">
        <v>5.3170731707317072E-2</v>
      </c>
      <c r="Q30" s="7">
        <v>5.4634146341463415E-2</v>
      </c>
      <c r="R30" s="7">
        <v>6.3414634146341464E-2</v>
      </c>
      <c r="S30" s="7">
        <v>7.365853658536585E-2</v>
      </c>
      <c r="T30" s="67">
        <v>46600</v>
      </c>
      <c r="U30" s="10">
        <v>100000</v>
      </c>
      <c r="V30" s="10">
        <v>101250</v>
      </c>
      <c r="W30" s="68">
        <v>102500</v>
      </c>
      <c r="X30" s="126"/>
      <c r="Y30" s="125"/>
      <c r="Z30" s="125"/>
      <c r="AA30" s="125"/>
      <c r="AB30" s="125"/>
      <c r="AC30" s="125"/>
      <c r="AD30" s="125"/>
    </row>
    <row r="31" spans="1:30" x14ac:dyDescent="0.2">
      <c r="A31" s="73" t="s">
        <v>36</v>
      </c>
      <c r="B31" s="145" t="s">
        <v>88</v>
      </c>
      <c r="C31" s="117">
        <v>1802</v>
      </c>
      <c r="D31" s="10">
        <v>2000</v>
      </c>
      <c r="E31" s="10">
        <v>2100</v>
      </c>
      <c r="F31" s="10">
        <v>2150</v>
      </c>
      <c r="G31" s="10">
        <v>2250</v>
      </c>
      <c r="H31" s="10">
        <v>2650</v>
      </c>
      <c r="I31" s="68">
        <v>3100</v>
      </c>
      <c r="J31" s="51">
        <v>2.3809523809523725E-2</v>
      </c>
      <c r="K31" s="7">
        <v>1.1430427269078391E-2</v>
      </c>
      <c r="L31" s="7">
        <v>5.3663300100907918E-2</v>
      </c>
      <c r="M31" s="52">
        <v>9.5798769653659077E-2</v>
      </c>
      <c r="N31" s="51">
        <v>4.8134777376654635E-2</v>
      </c>
      <c r="O31" s="7">
        <v>5.0119331742243436E-2</v>
      </c>
      <c r="P31" s="7">
        <v>5.0947867298578198E-2</v>
      </c>
      <c r="Q31" s="7">
        <v>5.3317535545023699E-2</v>
      </c>
      <c r="R31" s="7">
        <v>6.2796208530805683E-2</v>
      </c>
      <c r="S31" s="7">
        <v>7.3459715639810422E-2</v>
      </c>
      <c r="T31" s="67">
        <v>40200</v>
      </c>
      <c r="U31" s="10">
        <v>41550</v>
      </c>
      <c r="V31" s="10">
        <v>41900</v>
      </c>
      <c r="W31" s="68">
        <v>42200</v>
      </c>
      <c r="X31" s="126"/>
      <c r="Y31" s="125"/>
      <c r="Z31" s="125"/>
      <c r="AA31" s="125"/>
      <c r="AB31" s="125"/>
      <c r="AC31" s="125"/>
      <c r="AD31" s="125"/>
    </row>
    <row r="32" spans="1:30" x14ac:dyDescent="0.2">
      <c r="A32" s="73" t="s">
        <v>37</v>
      </c>
      <c r="B32" s="145" t="s">
        <v>89</v>
      </c>
      <c r="C32" s="117">
        <v>501</v>
      </c>
      <c r="D32" s="10">
        <v>500</v>
      </c>
      <c r="E32" s="10">
        <v>500</v>
      </c>
      <c r="F32" s="10">
        <v>500</v>
      </c>
      <c r="G32" s="10">
        <v>550</v>
      </c>
      <c r="H32" s="10">
        <v>650</v>
      </c>
      <c r="I32" s="68">
        <v>700</v>
      </c>
      <c r="J32" s="51">
        <v>0</v>
      </c>
      <c r="K32" s="7">
        <v>2.4113689084445111E-2</v>
      </c>
      <c r="L32" s="7">
        <v>6.7789972372440888E-2</v>
      </c>
      <c r="M32" s="52">
        <v>8.7757305937277152E-2</v>
      </c>
      <c r="N32" s="51">
        <v>5.3763440860215055E-2</v>
      </c>
      <c r="O32" s="7">
        <v>5.3475935828877004E-2</v>
      </c>
      <c r="P32" s="7">
        <v>5.3191489361702128E-2</v>
      </c>
      <c r="Q32" s="7">
        <v>5.8510638297872342E-2</v>
      </c>
      <c r="R32" s="7">
        <v>6.9148936170212769E-2</v>
      </c>
      <c r="S32" s="7">
        <v>7.4468085106382975E-2</v>
      </c>
      <c r="T32" s="67">
        <v>9100</v>
      </c>
      <c r="U32" s="10">
        <v>9300</v>
      </c>
      <c r="V32" s="10">
        <v>9350</v>
      </c>
      <c r="W32" s="68">
        <v>9400</v>
      </c>
      <c r="X32" s="126"/>
      <c r="Y32" s="125"/>
      <c r="Z32" s="125"/>
      <c r="AA32" s="125"/>
      <c r="AB32" s="125"/>
      <c r="AC32" s="125"/>
      <c r="AD32" s="125"/>
    </row>
    <row r="33" spans="1:30" x14ac:dyDescent="0.2">
      <c r="A33" s="73" t="s">
        <v>38</v>
      </c>
      <c r="B33" s="145" t="s">
        <v>90</v>
      </c>
      <c r="C33" s="117">
        <v>13664</v>
      </c>
      <c r="D33" s="10">
        <v>14850</v>
      </c>
      <c r="E33" s="10">
        <v>15150</v>
      </c>
      <c r="F33" s="10">
        <v>15300</v>
      </c>
      <c r="G33" s="10">
        <v>15600</v>
      </c>
      <c r="H33" s="10">
        <v>18450</v>
      </c>
      <c r="I33" s="68">
        <v>21350</v>
      </c>
      <c r="J33" s="51">
        <v>9.9009900990099098E-3</v>
      </c>
      <c r="K33" s="7">
        <v>4.8663237440105256E-3</v>
      </c>
      <c r="L33" s="7">
        <v>4.7915429417583866E-2</v>
      </c>
      <c r="M33" s="52">
        <v>8.6867524165409993E-2</v>
      </c>
      <c r="N33" s="51">
        <v>0.10122699386503067</v>
      </c>
      <c r="O33" s="7">
        <v>0.10239945927678269</v>
      </c>
      <c r="P33" s="7">
        <v>0.10254691689008043</v>
      </c>
      <c r="Q33" s="7">
        <v>0.10455764075067024</v>
      </c>
      <c r="R33" s="7">
        <v>0.12365951742627346</v>
      </c>
      <c r="S33" s="7">
        <v>0.14309651474530832</v>
      </c>
      <c r="T33" s="67">
        <v>143000</v>
      </c>
      <c r="U33" s="10">
        <v>146700</v>
      </c>
      <c r="V33" s="10">
        <v>147950</v>
      </c>
      <c r="W33" s="68">
        <v>149200</v>
      </c>
      <c r="X33" s="126"/>
      <c r="Y33" s="125"/>
      <c r="Z33" s="125"/>
      <c r="AA33" s="125"/>
      <c r="AB33" s="125"/>
      <c r="AC33" s="125"/>
      <c r="AD33" s="125"/>
    </row>
    <row r="34" spans="1:30" x14ac:dyDescent="0.2">
      <c r="A34" s="73" t="s">
        <v>39</v>
      </c>
      <c r="B34" s="145" t="s">
        <v>91</v>
      </c>
      <c r="C34" s="117">
        <v>8258</v>
      </c>
      <c r="D34" s="10">
        <v>7750</v>
      </c>
      <c r="E34" s="10">
        <v>8050</v>
      </c>
      <c r="F34" s="10">
        <v>8100</v>
      </c>
      <c r="G34" s="10">
        <v>8750</v>
      </c>
      <c r="H34" s="10">
        <v>10350</v>
      </c>
      <c r="I34" s="68">
        <v>11600</v>
      </c>
      <c r="J34" s="51">
        <v>6.2111801242235032E-3</v>
      </c>
      <c r="K34" s="7">
        <v>1.9484808177087309E-2</v>
      </c>
      <c r="L34" s="7">
        <v>6.3197220895953032E-2</v>
      </c>
      <c r="M34" s="52">
        <v>9.3939344970430438E-2</v>
      </c>
      <c r="N34" s="51">
        <v>0.13157894736842105</v>
      </c>
      <c r="O34" s="7">
        <v>0.13597972972972974</v>
      </c>
      <c r="P34" s="7">
        <v>0.13602015113350127</v>
      </c>
      <c r="Q34" s="7">
        <v>0.14693534844668346</v>
      </c>
      <c r="R34" s="7">
        <v>0.17380352644836272</v>
      </c>
      <c r="S34" s="7">
        <v>0.19479429051217464</v>
      </c>
      <c r="T34" s="67">
        <v>61300</v>
      </c>
      <c r="U34" s="10">
        <v>58900</v>
      </c>
      <c r="V34" s="10">
        <v>59200</v>
      </c>
      <c r="W34" s="68">
        <v>59550</v>
      </c>
      <c r="X34" s="126"/>
      <c r="Y34" s="125"/>
      <c r="Z34" s="125"/>
      <c r="AA34" s="125"/>
      <c r="AB34" s="125"/>
      <c r="AC34" s="125"/>
      <c r="AD34" s="125"/>
    </row>
    <row r="35" spans="1:30" x14ac:dyDescent="0.2">
      <c r="A35" s="216" t="s">
        <v>246</v>
      </c>
      <c r="B35" s="157" t="s">
        <v>246</v>
      </c>
      <c r="C35" s="105">
        <v>129684</v>
      </c>
      <c r="D35" s="105">
        <v>128450</v>
      </c>
      <c r="E35" s="105">
        <v>131900</v>
      </c>
      <c r="F35" s="105">
        <v>134350</v>
      </c>
      <c r="G35" s="105">
        <v>139500</v>
      </c>
      <c r="H35" s="105">
        <v>163550</v>
      </c>
      <c r="I35" s="105">
        <v>188000</v>
      </c>
      <c r="J35" s="78">
        <v>1.8574677786201699E-2</v>
      </c>
      <c r="K35" s="45">
        <v>9.4484237207119737E-3</v>
      </c>
      <c r="L35" s="45">
        <v>5.0396387390989617E-2</v>
      </c>
      <c r="M35" s="45">
        <v>8.7627161154417932E-2</v>
      </c>
      <c r="N35" s="78">
        <v>0.10669189633895516</v>
      </c>
      <c r="O35" s="45">
        <v>0.10780988189137276</v>
      </c>
      <c r="P35" s="45">
        <v>0.10910345947701802</v>
      </c>
      <c r="Q35" s="45">
        <v>0.1132856910833198</v>
      </c>
      <c r="R35" s="45">
        <v>0.13281630664284555</v>
      </c>
      <c r="S35" s="45">
        <v>0.15267175572519084</v>
      </c>
      <c r="T35" s="177">
        <f>SUM(T8:T34)</f>
        <v>1170600</v>
      </c>
      <c r="U35" s="105">
        <v>1215500</v>
      </c>
      <c r="V35" s="105">
        <v>1223450</v>
      </c>
      <c r="W35" s="178">
        <v>1231400</v>
      </c>
      <c r="X35" s="126"/>
      <c r="Y35" s="125"/>
      <c r="Z35" s="125"/>
      <c r="AA35" s="125"/>
      <c r="AB35" s="125"/>
      <c r="AC35" s="125"/>
      <c r="AD35" s="125"/>
    </row>
    <row r="36" spans="1:30" x14ac:dyDescent="0.2">
      <c r="A36" s="223" t="s">
        <v>40</v>
      </c>
      <c r="B36" s="224" t="s">
        <v>92</v>
      </c>
      <c r="C36" s="10">
        <v>110161</v>
      </c>
      <c r="D36" s="10">
        <v>115150</v>
      </c>
      <c r="E36" s="10">
        <v>117200</v>
      </c>
      <c r="F36" s="10">
        <v>120500</v>
      </c>
      <c r="G36" s="10">
        <v>125750</v>
      </c>
      <c r="H36" s="10">
        <v>146700</v>
      </c>
      <c r="I36" s="68">
        <v>171050</v>
      </c>
      <c r="J36" s="51">
        <v>2.8156996587030747E-2</v>
      </c>
      <c r="K36" s="7">
        <v>1.0718550470919075E-2</v>
      </c>
      <c r="L36" s="7">
        <v>5.0414641678176997E-2</v>
      </c>
      <c r="M36" s="52">
        <v>9.1525806219732386E-2</v>
      </c>
      <c r="N36" s="51">
        <v>0.19989584237479385</v>
      </c>
      <c r="O36" s="7">
        <v>0.20303161541792983</v>
      </c>
      <c r="P36" s="7">
        <v>0.20833333333333334</v>
      </c>
      <c r="Q36" s="7">
        <v>0.21741009681881052</v>
      </c>
      <c r="R36" s="7">
        <v>0.25363070539419086</v>
      </c>
      <c r="S36" s="7">
        <v>0.29572959889349931</v>
      </c>
      <c r="T36" s="505">
        <v>562400</v>
      </c>
      <c r="U36" s="221">
        <v>576050</v>
      </c>
      <c r="V36" s="221">
        <v>577250</v>
      </c>
      <c r="W36" s="222">
        <v>578400</v>
      </c>
      <c r="X36" s="126"/>
      <c r="Y36" s="125"/>
      <c r="Z36" s="125"/>
      <c r="AA36" s="125"/>
      <c r="AB36" s="125"/>
      <c r="AC36" s="125"/>
      <c r="AD36" s="125"/>
    </row>
    <row r="37" spans="1:30" x14ac:dyDescent="0.2">
      <c r="A37" s="216" t="s">
        <v>126</v>
      </c>
      <c r="B37" s="157" t="s">
        <v>126</v>
      </c>
      <c r="C37" s="65">
        <v>239845</v>
      </c>
      <c r="D37" s="225">
        <v>243600</v>
      </c>
      <c r="E37" s="54">
        <v>249100</v>
      </c>
      <c r="F37" s="54">
        <v>254850</v>
      </c>
      <c r="G37" s="54">
        <v>265250</v>
      </c>
      <c r="H37" s="54">
        <v>310250</v>
      </c>
      <c r="I37" s="70">
        <v>359050</v>
      </c>
      <c r="J37" s="78">
        <v>2.3083099156965048E-2</v>
      </c>
      <c r="K37" s="45">
        <v>1.0049571333534679E-2</v>
      </c>
      <c r="L37" s="45">
        <v>5.0405018632244225E-2</v>
      </c>
      <c r="M37" s="79">
        <v>8.9475763296199551E-2</v>
      </c>
      <c r="N37" s="78">
        <v>0.13597164466523401</v>
      </c>
      <c r="O37" s="45">
        <v>0.13833509190870216</v>
      </c>
      <c r="P37" s="45">
        <v>0.14081666482484254</v>
      </c>
      <c r="Q37" s="45">
        <v>0.1465631561498508</v>
      </c>
      <c r="R37" s="45">
        <v>0.17142778207536744</v>
      </c>
      <c r="S37" s="45">
        <v>0.19839208752348325</v>
      </c>
      <c r="T37" s="69">
        <v>1733800</v>
      </c>
      <c r="U37" s="54">
        <v>1791550</v>
      </c>
      <c r="V37" s="54">
        <v>1800700</v>
      </c>
      <c r="W37" s="70">
        <v>1809850</v>
      </c>
      <c r="X37" s="119"/>
      <c r="Y37" s="125"/>
      <c r="Z37" s="125"/>
      <c r="AA37" s="125"/>
      <c r="AB37" s="125"/>
      <c r="AC37" s="125"/>
      <c r="AD37" s="125"/>
    </row>
    <row r="38" spans="1:30" x14ac:dyDescent="0.2">
      <c r="A38" s="125" t="s">
        <v>159</v>
      </c>
      <c r="B38" s="126"/>
      <c r="C38" s="126"/>
      <c r="D38" s="119"/>
      <c r="E38" s="126"/>
      <c r="F38" s="125"/>
      <c r="G38" s="125"/>
      <c r="H38" s="125"/>
      <c r="I38" s="125"/>
      <c r="J38" s="125"/>
      <c r="K38" s="126"/>
      <c r="L38" s="126"/>
      <c r="M38" s="126"/>
      <c r="O38" s="128"/>
      <c r="P38" s="128"/>
      <c r="U38" s="28"/>
      <c r="V38" s="28"/>
      <c r="W38" s="28"/>
      <c r="X38" s="119"/>
    </row>
    <row r="39" spans="1:30" x14ac:dyDescent="0.2">
      <c r="B39" s="126"/>
      <c r="C39" s="126"/>
      <c r="D39" s="126"/>
      <c r="E39" s="119"/>
      <c r="G39" s="125"/>
      <c r="I39" s="125"/>
      <c r="K39" s="125"/>
      <c r="L39" s="125"/>
      <c r="N39" s="125"/>
      <c r="O39" s="125"/>
      <c r="P39" s="125"/>
      <c r="V39" s="119"/>
      <c r="W39" s="119"/>
      <c r="X39" s="119"/>
    </row>
    <row r="40" spans="1:30" x14ac:dyDescent="0.2">
      <c r="A40" s="125"/>
      <c r="B40" s="126"/>
      <c r="C40" s="126"/>
      <c r="D40" s="119"/>
      <c r="E40" s="126"/>
      <c r="F40" s="126"/>
      <c r="G40" s="119"/>
      <c r="H40" s="126"/>
      <c r="I40" s="126"/>
      <c r="L40" s="125"/>
      <c r="M40" s="125"/>
      <c r="N40" s="125"/>
      <c r="V40" s="119"/>
      <c r="W40" s="119"/>
      <c r="X40" s="119"/>
    </row>
    <row r="41" spans="1:30" x14ac:dyDescent="0.2">
      <c r="A41" s="121" t="s">
        <v>282</v>
      </c>
      <c r="B41" s="504"/>
      <c r="C41" s="504"/>
      <c r="D41" s="504"/>
      <c r="E41" s="118"/>
      <c r="F41" s="504"/>
      <c r="G41" s="504"/>
      <c r="H41" s="119"/>
      <c r="I41" s="126"/>
      <c r="J41" s="119"/>
      <c r="K41" s="119"/>
      <c r="L41" s="28"/>
      <c r="M41" s="119"/>
      <c r="N41" s="119"/>
      <c r="O41" s="119"/>
      <c r="P41" s="119"/>
      <c r="Q41" s="119"/>
      <c r="R41" s="119"/>
      <c r="V41" s="119"/>
      <c r="W41" s="119"/>
    </row>
    <row r="42" spans="1:30" x14ac:dyDescent="0.2">
      <c r="A42" s="226" t="s">
        <v>283</v>
      </c>
      <c r="B42" s="504"/>
      <c r="C42" s="504"/>
      <c r="D42" s="118"/>
      <c r="E42" s="504"/>
      <c r="F42" s="504"/>
      <c r="G42" s="118"/>
      <c r="H42" s="126"/>
      <c r="I42" s="126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</row>
    <row r="43" spans="1:30" ht="32.25" customHeight="1" x14ac:dyDescent="0.25">
      <c r="A43" s="574"/>
      <c r="B43" s="575"/>
      <c r="C43" s="609" t="s">
        <v>121</v>
      </c>
      <c r="D43" s="610"/>
      <c r="E43" s="610"/>
      <c r="F43" s="610"/>
      <c r="G43" s="610"/>
      <c r="H43" s="610"/>
      <c r="I43" s="611"/>
      <c r="J43" s="602" t="s">
        <v>122</v>
      </c>
      <c r="K43" s="602"/>
      <c r="L43" s="602"/>
      <c r="M43" s="602"/>
      <c r="N43" s="603" t="s">
        <v>123</v>
      </c>
      <c r="O43" s="600"/>
      <c r="P43" s="600"/>
      <c r="Q43" s="600"/>
      <c r="R43" s="600"/>
      <c r="S43" s="600"/>
      <c r="T43" s="603" t="s">
        <v>188</v>
      </c>
      <c r="U43" s="595"/>
      <c r="V43" s="595"/>
      <c r="W43" s="596"/>
    </row>
    <row r="44" spans="1:30" ht="57.75" customHeight="1" x14ac:dyDescent="0.2">
      <c r="A44" s="576" t="s">
        <v>45</v>
      </c>
      <c r="B44" s="577"/>
      <c r="C44" s="507">
        <v>2013</v>
      </c>
      <c r="D44" s="578">
        <v>2014</v>
      </c>
      <c r="E44" s="578">
        <v>2015</v>
      </c>
      <c r="F44" s="578">
        <v>2016</v>
      </c>
      <c r="G44" s="578" t="s">
        <v>43</v>
      </c>
      <c r="H44" s="578" t="s">
        <v>42</v>
      </c>
      <c r="I44" s="579" t="s">
        <v>434</v>
      </c>
      <c r="J44" s="578" t="s">
        <v>255</v>
      </c>
      <c r="K44" s="578" t="s">
        <v>252</v>
      </c>
      <c r="L44" s="578" t="s">
        <v>253</v>
      </c>
      <c r="M44" s="578" t="s">
        <v>256</v>
      </c>
      <c r="N44" s="580">
        <v>2014</v>
      </c>
      <c r="O44" s="578">
        <v>2015</v>
      </c>
      <c r="P44" s="578">
        <v>2016</v>
      </c>
      <c r="Q44" s="578" t="s">
        <v>43</v>
      </c>
      <c r="R44" s="578" t="s">
        <v>42</v>
      </c>
      <c r="S44" s="578" t="s">
        <v>110</v>
      </c>
      <c r="T44" s="580" t="s">
        <v>289</v>
      </c>
      <c r="U44" s="578" t="s">
        <v>127</v>
      </c>
      <c r="V44" s="578" t="s">
        <v>189</v>
      </c>
      <c r="W44" s="579" t="s">
        <v>259</v>
      </c>
    </row>
    <row r="45" spans="1:30" x14ac:dyDescent="0.2">
      <c r="A45" s="117" t="s">
        <v>128</v>
      </c>
      <c r="B45" s="117"/>
      <c r="C45" s="67">
        <v>153425</v>
      </c>
      <c r="D45" s="10">
        <v>143250</v>
      </c>
      <c r="E45" s="10">
        <v>146650</v>
      </c>
      <c r="F45" s="10">
        <v>150500</v>
      </c>
      <c r="G45" s="10">
        <v>157050</v>
      </c>
      <c r="H45" s="10">
        <v>183700</v>
      </c>
      <c r="I45" s="68">
        <v>211900</v>
      </c>
      <c r="J45" s="5">
        <v>2.5999999999999999E-2</v>
      </c>
      <c r="K45" s="7">
        <v>1.0999999999999999E-2</v>
      </c>
      <c r="L45" s="7">
        <v>5.0999999999999997E-2</v>
      </c>
      <c r="M45" s="52">
        <v>8.8999999999999996E-2</v>
      </c>
      <c r="N45" s="88">
        <v>0.32724157624214734</v>
      </c>
      <c r="O45" s="5">
        <v>0.33405417709993174</v>
      </c>
      <c r="P45" s="5">
        <v>0.34100000000000003</v>
      </c>
      <c r="Q45" s="7">
        <v>0.35620322068496257</v>
      </c>
      <c r="R45" s="7">
        <v>0.4166477659333182</v>
      </c>
      <c r="S45" s="7">
        <v>0.48060784758448627</v>
      </c>
      <c r="T45" s="67">
        <v>420300</v>
      </c>
      <c r="U45" s="10">
        <v>437750</v>
      </c>
      <c r="V45" s="10">
        <v>439300</v>
      </c>
      <c r="W45" s="68">
        <v>440900</v>
      </c>
    </row>
    <row r="46" spans="1:30" x14ac:dyDescent="0.2">
      <c r="A46" s="117" t="s">
        <v>129</v>
      </c>
      <c r="B46" s="117"/>
      <c r="C46" s="67">
        <v>86421</v>
      </c>
      <c r="D46" s="10">
        <v>100350</v>
      </c>
      <c r="E46" s="10">
        <v>102450</v>
      </c>
      <c r="F46" s="10">
        <v>104350</v>
      </c>
      <c r="G46" s="10">
        <v>108200</v>
      </c>
      <c r="H46" s="10">
        <v>126550</v>
      </c>
      <c r="I46" s="68">
        <v>147150</v>
      </c>
      <c r="J46" s="5">
        <v>1.9E-2</v>
      </c>
      <c r="K46" s="7">
        <v>8.9999999999999993E-3</v>
      </c>
      <c r="L46" s="7">
        <v>4.9000000000000002E-2</v>
      </c>
      <c r="M46" s="52">
        <v>0.09</v>
      </c>
      <c r="N46" s="88">
        <v>7.4090489381348101E-2</v>
      </c>
      <c r="O46" s="7">
        <v>7.5222214060089623E-2</v>
      </c>
      <c r="P46" s="7">
        <v>7.5999999999999998E-2</v>
      </c>
      <c r="Q46" s="7">
        <v>7.903867927973994E-2</v>
      </c>
      <c r="R46" s="7">
        <v>9.2443113335037796E-2</v>
      </c>
      <c r="S46" s="7">
        <v>0.10749114284670733</v>
      </c>
      <c r="T46" s="67">
        <v>1312500</v>
      </c>
      <c r="U46" s="10">
        <v>1353800</v>
      </c>
      <c r="V46" s="10">
        <v>1361400</v>
      </c>
      <c r="W46" s="68">
        <v>1368950</v>
      </c>
    </row>
    <row r="47" spans="1:30" x14ac:dyDescent="0.2">
      <c r="A47" s="156" t="s">
        <v>10</v>
      </c>
      <c r="B47" s="43"/>
      <c r="C47" s="69">
        <v>239845</v>
      </c>
      <c r="D47" s="54">
        <v>243600</v>
      </c>
      <c r="E47" s="54">
        <v>249100</v>
      </c>
      <c r="F47" s="54">
        <v>254850</v>
      </c>
      <c r="G47" s="54">
        <v>265250</v>
      </c>
      <c r="H47" s="54">
        <v>310250</v>
      </c>
      <c r="I47" s="70">
        <v>359050</v>
      </c>
      <c r="J47" s="45">
        <v>2.2993225210429014E-2</v>
      </c>
      <c r="K47" s="45">
        <v>1.0301321532113272E-2</v>
      </c>
      <c r="L47" s="45">
        <v>0.05</v>
      </c>
      <c r="M47" s="79">
        <v>8.8999999999999996E-2</v>
      </c>
      <c r="N47" s="172">
        <v>0.13594753000279095</v>
      </c>
      <c r="O47" s="45">
        <v>0.13837054315228256</v>
      </c>
      <c r="P47" s="45">
        <v>0.14099999999999999</v>
      </c>
      <c r="Q47" s="45">
        <v>0.1465591071083239</v>
      </c>
      <c r="R47" s="45">
        <v>0.17142304610879355</v>
      </c>
      <c r="S47" s="45">
        <v>0.19838660662485841</v>
      </c>
      <c r="T47" s="69">
        <v>1732800</v>
      </c>
      <c r="U47" s="54">
        <v>1791550</v>
      </c>
      <c r="V47" s="54">
        <v>1800700</v>
      </c>
      <c r="W47" s="70">
        <v>1809850</v>
      </c>
    </row>
    <row r="48" spans="1:30" x14ac:dyDescent="0.2">
      <c r="A48" s="12" t="s">
        <v>159</v>
      </c>
      <c r="B48" s="124"/>
      <c r="C48" s="124"/>
      <c r="D48" s="119"/>
      <c r="E48" s="119"/>
      <c r="F48" s="119"/>
      <c r="G48" s="119"/>
      <c r="H48" s="119"/>
      <c r="I48" s="119"/>
      <c r="J48" s="119"/>
      <c r="K48" s="119"/>
      <c r="L48" s="126"/>
      <c r="M48" s="126"/>
      <c r="N48" s="126"/>
      <c r="O48" s="119"/>
      <c r="P48" s="119"/>
      <c r="Q48" s="119"/>
      <c r="R48" s="119"/>
      <c r="S48" s="119"/>
      <c r="T48" s="119"/>
      <c r="U48" s="119"/>
      <c r="V48" s="119"/>
      <c r="W48" s="119"/>
    </row>
    <row r="49" spans="1:24" x14ac:dyDescent="0.2">
      <c r="A49" s="12" t="s">
        <v>266</v>
      </c>
      <c r="B49" s="124"/>
      <c r="C49" s="124"/>
      <c r="D49" s="119"/>
      <c r="E49" s="119"/>
      <c r="F49" s="119"/>
      <c r="G49" s="119"/>
      <c r="H49" s="119"/>
      <c r="I49" s="119"/>
      <c r="J49" s="119"/>
      <c r="K49" s="119"/>
      <c r="L49" s="126"/>
      <c r="M49" s="126"/>
      <c r="N49" s="126"/>
      <c r="O49" s="119"/>
      <c r="P49" s="119"/>
      <c r="Q49" s="119"/>
      <c r="R49" s="119"/>
      <c r="S49" s="119"/>
      <c r="T49" s="119"/>
      <c r="U49" s="119"/>
      <c r="V49" s="119"/>
      <c r="W49" s="119"/>
    </row>
    <row r="50" spans="1:24" x14ac:dyDescent="0.2">
      <c r="A50" s="124"/>
      <c r="B50" s="124"/>
      <c r="C50" s="124"/>
      <c r="D50" s="119"/>
      <c r="E50" s="119"/>
      <c r="F50" s="119"/>
      <c r="G50" s="119"/>
      <c r="H50" s="119"/>
      <c r="I50" s="119"/>
      <c r="J50" s="119"/>
      <c r="K50" s="119"/>
      <c r="L50" s="126"/>
      <c r="M50" s="126"/>
      <c r="N50" s="126"/>
      <c r="O50" s="119"/>
      <c r="P50" s="119"/>
      <c r="Q50" s="119"/>
      <c r="R50" s="119"/>
      <c r="S50" s="119"/>
      <c r="T50" s="119"/>
      <c r="U50" s="119"/>
      <c r="V50" s="119"/>
      <c r="W50" s="119"/>
    </row>
    <row r="51" spans="1:24" x14ac:dyDescent="0.2">
      <c r="A51" s="124"/>
      <c r="B51" s="124"/>
      <c r="C51" s="124"/>
      <c r="D51" s="119"/>
      <c r="E51" s="119"/>
      <c r="F51" s="119"/>
      <c r="G51" s="119"/>
      <c r="H51" s="119"/>
      <c r="I51" s="119"/>
      <c r="J51" s="119"/>
      <c r="K51" s="119"/>
      <c r="L51" s="126"/>
      <c r="M51" s="126"/>
      <c r="N51" s="126"/>
      <c r="O51" s="119"/>
      <c r="P51" s="119"/>
      <c r="Q51" s="119"/>
      <c r="R51" s="119"/>
      <c r="S51" s="119"/>
      <c r="T51" s="119"/>
      <c r="U51" s="119"/>
      <c r="V51" s="119"/>
      <c r="W51" s="119"/>
      <c r="X51" s="119"/>
    </row>
    <row r="52" spans="1:24" x14ac:dyDescent="0.2">
      <c r="A52" s="118" t="s">
        <v>284</v>
      </c>
      <c r="B52" s="118"/>
      <c r="C52" s="118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</row>
    <row r="53" spans="1:24" x14ac:dyDescent="0.2">
      <c r="A53" s="118" t="s">
        <v>285</v>
      </c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</row>
    <row r="54" spans="1:24" ht="30" customHeight="1" x14ac:dyDescent="0.2">
      <c r="A54" s="574"/>
      <c r="B54" s="581"/>
      <c r="C54" s="245"/>
      <c r="D54" s="602" t="s">
        <v>121</v>
      </c>
      <c r="E54" s="602"/>
      <c r="F54" s="602"/>
      <c r="G54" s="602"/>
      <c r="H54" s="602"/>
      <c r="I54" s="612"/>
      <c r="J54" s="602" t="s">
        <v>122</v>
      </c>
      <c r="K54" s="602"/>
      <c r="L54" s="602"/>
      <c r="M54" s="602"/>
      <c r="N54" s="603" t="s">
        <v>123</v>
      </c>
      <c r="O54" s="600"/>
      <c r="P54" s="600"/>
      <c r="Q54" s="600"/>
      <c r="R54" s="600"/>
      <c r="S54" s="601"/>
      <c r="T54" s="603" t="s">
        <v>188</v>
      </c>
      <c r="U54" s="595"/>
      <c r="V54" s="595"/>
      <c r="W54" s="596"/>
    </row>
    <row r="55" spans="1:24" ht="54.75" customHeight="1" x14ac:dyDescent="0.2">
      <c r="A55" s="576" t="s">
        <v>56</v>
      </c>
      <c r="B55" s="584"/>
      <c r="C55" s="507">
        <v>2013</v>
      </c>
      <c r="D55" s="578">
        <v>2014</v>
      </c>
      <c r="E55" s="578">
        <v>2015</v>
      </c>
      <c r="F55" s="578">
        <v>2016</v>
      </c>
      <c r="G55" s="578" t="s">
        <v>43</v>
      </c>
      <c r="H55" s="578" t="s">
        <v>42</v>
      </c>
      <c r="I55" s="579" t="s">
        <v>110</v>
      </c>
      <c r="J55" s="578" t="s">
        <v>255</v>
      </c>
      <c r="K55" s="578" t="s">
        <v>252</v>
      </c>
      <c r="L55" s="578" t="s">
        <v>253</v>
      </c>
      <c r="M55" s="578" t="s">
        <v>433</v>
      </c>
      <c r="N55" s="580">
        <v>2014</v>
      </c>
      <c r="O55" s="578">
        <v>2015</v>
      </c>
      <c r="P55" s="578">
        <v>2016</v>
      </c>
      <c r="Q55" s="578" t="s">
        <v>43</v>
      </c>
      <c r="R55" s="578" t="s">
        <v>42</v>
      </c>
      <c r="S55" s="579" t="s">
        <v>110</v>
      </c>
      <c r="T55" s="580" t="s">
        <v>289</v>
      </c>
      <c r="U55" s="578" t="s">
        <v>127</v>
      </c>
      <c r="V55" s="578" t="s">
        <v>189</v>
      </c>
      <c r="W55" s="579" t="s">
        <v>259</v>
      </c>
    </row>
    <row r="56" spans="1:24" x14ac:dyDescent="0.2">
      <c r="A56" s="582" t="s">
        <v>134</v>
      </c>
      <c r="B56" s="145"/>
      <c r="C56" s="67">
        <v>237128</v>
      </c>
      <c r="D56" s="10">
        <v>240840</v>
      </c>
      <c r="E56" s="24">
        <v>246313.15625</v>
      </c>
      <c r="F56" s="24">
        <v>252000</v>
      </c>
      <c r="G56" s="16">
        <v>262200</v>
      </c>
      <c r="H56" s="16">
        <v>306800</v>
      </c>
      <c r="I56" s="246">
        <v>355000</v>
      </c>
      <c r="J56" s="18">
        <v>2.3087860334297439E-2</v>
      </c>
      <c r="K56" s="7">
        <v>0.05</v>
      </c>
      <c r="L56" s="7">
        <v>4.4959343371724136E-2</v>
      </c>
      <c r="M56" s="7">
        <v>8.8999999999999996E-2</v>
      </c>
      <c r="N56" s="103">
        <v>0.13749234756174764</v>
      </c>
      <c r="O56" s="5">
        <f t="shared" ref="O56:P58" si="0">E56/V56</f>
        <v>0.13746688037169327</v>
      </c>
      <c r="P56" s="5">
        <f t="shared" si="0"/>
        <v>0.1399242077208179</v>
      </c>
      <c r="Q56" s="5">
        <f>G56/W56</f>
        <v>0.14558780660475576</v>
      </c>
      <c r="R56" s="5">
        <f>H56/W56</f>
        <v>0.17035217035217035</v>
      </c>
      <c r="S56" s="104">
        <f>I56/W56</f>
        <v>0.1971154513527395</v>
      </c>
      <c r="T56" s="67">
        <v>1724663.257302419</v>
      </c>
      <c r="U56" s="10">
        <v>1783087.6185695312</v>
      </c>
      <c r="V56" s="10">
        <v>1791800</v>
      </c>
      <c r="W56" s="68">
        <v>1800975</v>
      </c>
    </row>
    <row r="57" spans="1:24" x14ac:dyDescent="0.2">
      <c r="A57" s="582" t="s">
        <v>135</v>
      </c>
      <c r="B57" s="583"/>
      <c r="C57" s="62">
        <v>2718</v>
      </c>
      <c r="D57" s="14">
        <v>2760.09375</v>
      </c>
      <c r="E57" s="14">
        <v>2786.84375</v>
      </c>
      <c r="F57" s="10">
        <v>2850</v>
      </c>
      <c r="G57" s="10">
        <v>3050</v>
      </c>
      <c r="H57" s="10">
        <v>3450</v>
      </c>
      <c r="I57" s="68">
        <v>4100</v>
      </c>
      <c r="J57" s="18">
        <v>4.0603729577591174E-2</v>
      </c>
      <c r="K57" s="7">
        <v>1.0000036031586612E-2</v>
      </c>
      <c r="L57" s="7">
        <v>4.4372131257446767E-2</v>
      </c>
      <c r="M57" s="7">
        <v>9.0426669088650824E-2</v>
      </c>
      <c r="N57" s="103">
        <v>0.33404030347525432</v>
      </c>
      <c r="O57" s="5">
        <f t="shared" si="0"/>
        <v>0.31312851123595503</v>
      </c>
      <c r="P57" s="5">
        <f t="shared" si="0"/>
        <v>0.3211267605633803</v>
      </c>
      <c r="Q57" s="5">
        <f t="shared" ref="Q57:Q58" si="1">G57/W57</f>
        <v>0.3436619718309859</v>
      </c>
      <c r="R57" s="5">
        <f t="shared" ref="R57:R58" si="2">H57/W57</f>
        <v>0.38873239436619716</v>
      </c>
      <c r="S57" s="5">
        <f t="shared" ref="S57:S58" si="3">I57/W57</f>
        <v>0.46197183098591549</v>
      </c>
      <c r="T57" s="67">
        <v>8136.7426975809503</v>
      </c>
      <c r="U57" s="10">
        <v>8462</v>
      </c>
      <c r="V57" s="10">
        <v>8900</v>
      </c>
      <c r="W57" s="68">
        <v>8875</v>
      </c>
    </row>
    <row r="58" spans="1:24" x14ac:dyDescent="0.2">
      <c r="A58" s="156" t="s">
        <v>126</v>
      </c>
      <c r="B58" s="157"/>
      <c r="C58" s="69">
        <v>239846</v>
      </c>
      <c r="D58" s="54">
        <v>243600.09375</v>
      </c>
      <c r="E58" s="54">
        <v>249100</v>
      </c>
      <c r="F58" s="54">
        <v>254850</v>
      </c>
      <c r="G58" s="54">
        <v>265250</v>
      </c>
      <c r="H58" s="54">
        <v>310250</v>
      </c>
      <c r="I58" s="70">
        <v>359100</v>
      </c>
      <c r="J58" s="46">
        <v>2.3283821758329992E-2</v>
      </c>
      <c r="K58" s="46">
        <v>1.0341876338021638E-2</v>
      </c>
      <c r="L58" s="46">
        <v>0.05</v>
      </c>
      <c r="M58" s="46">
        <v>8.8999999999999996E-2</v>
      </c>
      <c r="N58" s="168">
        <v>0.13841528162511543</v>
      </c>
      <c r="O58" s="46">
        <f t="shared" si="0"/>
        <v>0.13833509190870216</v>
      </c>
      <c r="P58" s="46">
        <f t="shared" si="0"/>
        <v>0.14081277453932647</v>
      </c>
      <c r="Q58" s="46">
        <f t="shared" si="1"/>
        <v>0.1465591071083239</v>
      </c>
      <c r="R58" s="46">
        <f t="shared" si="2"/>
        <v>0.17142304610879355</v>
      </c>
      <c r="S58" s="46">
        <f t="shared" si="3"/>
        <v>0.19841423322374782</v>
      </c>
      <c r="T58" s="69">
        <v>1732800</v>
      </c>
      <c r="U58" s="54">
        <v>1791550</v>
      </c>
      <c r="V58" s="54">
        <v>1800700</v>
      </c>
      <c r="W58" s="70">
        <v>1809850</v>
      </c>
    </row>
    <row r="59" spans="1:24" ht="15" x14ac:dyDescent="0.25">
      <c r="A59" s="146" t="s">
        <v>64</v>
      </c>
      <c r="B59" s="147"/>
      <c r="C59" s="81">
        <v>0.98866772845909456</v>
      </c>
      <c r="D59" s="82">
        <v>0.98866957024724056</v>
      </c>
      <c r="E59" s="82">
        <v>0.98881234945804897</v>
      </c>
      <c r="F59" s="82">
        <v>0.98862298940761084</v>
      </c>
      <c r="G59" s="82">
        <v>0.98850141376060296</v>
      </c>
      <c r="H59" s="82">
        <v>0.98887993553585796</v>
      </c>
      <c r="I59" s="83">
        <v>0.98858256752993601</v>
      </c>
      <c r="J59" s="82"/>
      <c r="K59" s="84"/>
      <c r="L59" s="82"/>
      <c r="M59" s="82"/>
      <c r="N59" s="81"/>
      <c r="O59" s="82"/>
      <c r="P59" s="82"/>
      <c r="Q59" s="84"/>
      <c r="R59" s="82"/>
      <c r="S59" s="83"/>
      <c r="T59" s="606"/>
      <c r="U59" s="607"/>
      <c r="V59" s="607"/>
      <c r="W59" s="608"/>
    </row>
    <row r="60" spans="1:24" x14ac:dyDescent="0.2">
      <c r="A60" s="12" t="s">
        <v>159</v>
      </c>
      <c r="B60" s="124"/>
      <c r="C60" s="124"/>
      <c r="D60" s="119"/>
      <c r="E60" s="119"/>
      <c r="F60" s="119"/>
      <c r="G60" s="119"/>
      <c r="H60" s="229"/>
      <c r="I60" s="229"/>
      <c r="J60" s="22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</row>
    <row r="61" spans="1:24" x14ac:dyDescent="0.2">
      <c r="A61" s="124" t="s">
        <v>267</v>
      </c>
      <c r="B61" s="124"/>
      <c r="C61" s="124"/>
      <c r="D61" s="119"/>
      <c r="E61" s="119"/>
      <c r="F61" s="119"/>
      <c r="G61" s="119"/>
      <c r="H61" s="229"/>
      <c r="I61" s="229"/>
      <c r="J61" s="22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</row>
    <row r="62" spans="1:24" x14ac:dyDescent="0.2">
      <c r="A62" s="124"/>
      <c r="B62" s="124"/>
      <c r="C62" s="124"/>
      <c r="H62" s="19"/>
      <c r="I62" s="19"/>
      <c r="J62" s="19"/>
    </row>
    <row r="63" spans="1:24" x14ac:dyDescent="0.2">
      <c r="A63" s="124"/>
      <c r="B63" s="124"/>
      <c r="C63" s="124"/>
      <c r="P63" s="22"/>
      <c r="U63" s="11"/>
    </row>
    <row r="64" spans="1:24" x14ac:dyDescent="0.2">
      <c r="A64" s="121" t="s">
        <v>286</v>
      </c>
      <c r="B64" s="121"/>
      <c r="C64" s="121"/>
    </row>
    <row r="65" spans="1:31" x14ac:dyDescent="0.2">
      <c r="A65" s="121" t="s">
        <v>287</v>
      </c>
    </row>
    <row r="66" spans="1:31" ht="11.25" customHeight="1" x14ac:dyDescent="0.2">
      <c r="A66" s="506"/>
      <c r="B66" s="291"/>
      <c r="C66" s="600" t="s">
        <v>130</v>
      </c>
      <c r="D66" s="595"/>
      <c r="E66" s="595"/>
      <c r="F66" s="595"/>
      <c r="G66" s="595"/>
      <c r="H66" s="595"/>
      <c r="I66" s="596"/>
      <c r="J66" s="602" t="s">
        <v>131</v>
      </c>
      <c r="K66" s="602"/>
      <c r="L66" s="602"/>
      <c r="M66" s="612"/>
      <c r="N66" s="600" t="s">
        <v>190</v>
      </c>
      <c r="O66" s="600"/>
      <c r="P66" s="600"/>
      <c r="Q66" s="601"/>
      <c r="R66" s="602"/>
      <c r="S66" s="602"/>
      <c r="T66" s="603" t="s">
        <v>124</v>
      </c>
      <c r="U66" s="595"/>
      <c r="V66" s="595"/>
      <c r="W66" s="596"/>
    </row>
    <row r="67" spans="1:31" ht="78" customHeight="1" x14ac:dyDescent="0.2">
      <c r="A67" s="507" t="s">
        <v>41</v>
      </c>
      <c r="B67" s="508" t="s">
        <v>108</v>
      </c>
      <c r="C67" s="578">
        <v>2013</v>
      </c>
      <c r="D67" s="578">
        <v>2014</v>
      </c>
      <c r="E67" s="578">
        <v>2015</v>
      </c>
      <c r="F67" s="578">
        <v>2016</v>
      </c>
      <c r="G67" s="578" t="s">
        <v>43</v>
      </c>
      <c r="H67" s="578" t="s">
        <v>42</v>
      </c>
      <c r="I67" s="579" t="s">
        <v>110</v>
      </c>
      <c r="J67" s="577" t="s">
        <v>255</v>
      </c>
      <c r="K67" s="578" t="s">
        <v>252</v>
      </c>
      <c r="L67" s="578" t="s">
        <v>253</v>
      </c>
      <c r="M67" s="579" t="s">
        <v>256</v>
      </c>
      <c r="N67" s="580">
        <v>2014</v>
      </c>
      <c r="O67" s="578">
        <v>2015</v>
      </c>
      <c r="P67" s="578">
        <v>2016</v>
      </c>
      <c r="Q67" s="578" t="s">
        <v>260</v>
      </c>
      <c r="R67" s="578" t="s">
        <v>261</v>
      </c>
      <c r="S67" s="578" t="s">
        <v>262</v>
      </c>
      <c r="T67" s="580">
        <v>2013</v>
      </c>
      <c r="U67" s="578">
        <v>2014</v>
      </c>
      <c r="V67" s="578">
        <v>2015</v>
      </c>
      <c r="W67" s="579">
        <v>2016</v>
      </c>
      <c r="X67" s="125"/>
      <c r="Y67" s="125"/>
      <c r="Z67" s="125"/>
    </row>
    <row r="68" spans="1:31" x14ac:dyDescent="0.2">
      <c r="A68" s="73" t="s">
        <v>13</v>
      </c>
      <c r="B68" s="243" t="s">
        <v>65</v>
      </c>
      <c r="C68" s="71">
        <v>13100</v>
      </c>
      <c r="D68" s="26">
        <v>13250</v>
      </c>
      <c r="E68" s="26">
        <v>13350</v>
      </c>
      <c r="F68" s="26">
        <v>13550</v>
      </c>
      <c r="G68" s="26">
        <v>13600</v>
      </c>
      <c r="H68" s="26">
        <v>14750</v>
      </c>
      <c r="I68" s="93">
        <v>20650</v>
      </c>
      <c r="J68" s="18">
        <v>1.4981273408239737E-2</v>
      </c>
      <c r="K68" s="15">
        <v>9.2123543100397498E-4</v>
      </c>
      <c r="L68" s="20">
        <v>2.1440753277377489E-2</v>
      </c>
      <c r="M68" s="87">
        <v>0.11107964195954301</v>
      </c>
      <c r="N68" s="88">
        <v>7.0478723404255317E-2</v>
      </c>
      <c r="O68" s="20">
        <v>7.0578905630452021E-2</v>
      </c>
      <c r="P68" s="20">
        <v>7.1203363110877563E-2</v>
      </c>
      <c r="Q68" s="20">
        <v>7.1466106148187075E-2</v>
      </c>
      <c r="R68" s="20">
        <v>7.7509196006305833E-2</v>
      </c>
      <c r="S68" s="20">
        <v>0.10851287440882816</v>
      </c>
      <c r="T68" s="71">
        <v>180600</v>
      </c>
      <c r="U68" s="26">
        <v>188000</v>
      </c>
      <c r="V68" s="26">
        <v>189150</v>
      </c>
      <c r="W68" s="93">
        <v>190300</v>
      </c>
      <c r="X68" s="125"/>
      <c r="Y68" s="125"/>
      <c r="Z68" s="125"/>
      <c r="AA68" s="125"/>
      <c r="AC68" s="547"/>
      <c r="AD68" s="547"/>
      <c r="AE68" s="548"/>
    </row>
    <row r="69" spans="1:31" x14ac:dyDescent="0.2">
      <c r="A69" s="73" t="s">
        <v>14</v>
      </c>
      <c r="B69" s="243" t="s">
        <v>66</v>
      </c>
      <c r="C69" s="71">
        <v>12400</v>
      </c>
      <c r="D69" s="26">
        <v>12600</v>
      </c>
      <c r="E69" s="26">
        <v>12750</v>
      </c>
      <c r="F69" s="26">
        <v>12950</v>
      </c>
      <c r="G69" s="26">
        <v>13200</v>
      </c>
      <c r="H69" s="26">
        <v>14500</v>
      </c>
      <c r="I69" s="93">
        <v>25150</v>
      </c>
      <c r="J69" s="18">
        <v>1.5686274509803866E-2</v>
      </c>
      <c r="K69" s="15">
        <v>4.7917040335683225E-3</v>
      </c>
      <c r="L69" s="20">
        <v>2.8666409548776528E-2</v>
      </c>
      <c r="M69" s="87">
        <v>0.18050289170513145</v>
      </c>
      <c r="N69" s="88">
        <v>8.3305785123966941E-2</v>
      </c>
      <c r="O69" s="20">
        <v>8.3936800526662275E-2</v>
      </c>
      <c r="P69" s="20">
        <v>8.4890199934447727E-2</v>
      </c>
      <c r="Q69" s="20">
        <v>8.6529006882989187E-2</v>
      </c>
      <c r="R69" s="20">
        <v>9.5050803015404792E-2</v>
      </c>
      <c r="S69" s="20">
        <v>0.16486397902327105</v>
      </c>
      <c r="T69" s="71">
        <v>164100</v>
      </c>
      <c r="U69" s="26">
        <v>151250</v>
      </c>
      <c r="V69" s="26">
        <v>151900</v>
      </c>
      <c r="W69" s="93">
        <v>152550</v>
      </c>
      <c r="X69" s="125"/>
      <c r="Y69" s="125"/>
      <c r="Z69" s="125"/>
      <c r="AA69" s="125"/>
      <c r="AC69" s="547"/>
      <c r="AD69" s="547"/>
      <c r="AE69" s="548"/>
    </row>
    <row r="70" spans="1:31" x14ac:dyDescent="0.2">
      <c r="A70" s="73" t="s">
        <v>15</v>
      </c>
      <c r="B70" s="243" t="s">
        <v>67</v>
      </c>
      <c r="C70" s="71">
        <v>2900</v>
      </c>
      <c r="D70" s="26">
        <v>2950</v>
      </c>
      <c r="E70" s="26">
        <v>2950</v>
      </c>
      <c r="F70" s="26">
        <v>3000</v>
      </c>
      <c r="G70" s="26">
        <v>3050</v>
      </c>
      <c r="H70" s="26">
        <v>3300</v>
      </c>
      <c r="I70" s="93">
        <v>4250</v>
      </c>
      <c r="J70" s="18">
        <v>1.6949152542372836E-2</v>
      </c>
      <c r="K70" s="15">
        <v>4.1408753176077617E-3</v>
      </c>
      <c r="L70" s="20">
        <v>2.4113689084445111E-2</v>
      </c>
      <c r="M70" s="87">
        <v>9.0980325864682188E-2</v>
      </c>
      <c r="N70" s="88">
        <v>1.7760385310054184E-2</v>
      </c>
      <c r="O70" s="20">
        <v>1.7707082833133252E-2</v>
      </c>
      <c r="P70" s="20">
        <v>1.7958695001496557E-2</v>
      </c>
      <c r="Q70" s="20">
        <v>1.8258006584854835E-2</v>
      </c>
      <c r="R70" s="20">
        <v>1.9754564501646213E-2</v>
      </c>
      <c r="S70" s="20">
        <v>2.5441484585453457E-2</v>
      </c>
      <c r="T70" s="71">
        <v>170300</v>
      </c>
      <c r="U70" s="26">
        <v>166100</v>
      </c>
      <c r="V70" s="26">
        <v>166600</v>
      </c>
      <c r="W70" s="93">
        <v>167050</v>
      </c>
      <c r="X70" s="125"/>
      <c r="Y70" s="125"/>
      <c r="Z70" s="125"/>
      <c r="AA70" s="125"/>
      <c r="AC70" s="547"/>
      <c r="AD70" s="547"/>
      <c r="AE70" s="548"/>
    </row>
    <row r="71" spans="1:31" x14ac:dyDescent="0.2">
      <c r="A71" s="73" t="s">
        <v>16</v>
      </c>
      <c r="B71" s="243" t="s">
        <v>68</v>
      </c>
      <c r="C71" s="71">
        <v>1600</v>
      </c>
      <c r="D71" s="26">
        <v>1600</v>
      </c>
      <c r="E71" s="26">
        <v>1600</v>
      </c>
      <c r="F71" s="26">
        <v>1600</v>
      </c>
      <c r="G71" s="26">
        <v>1650</v>
      </c>
      <c r="H71" s="26">
        <v>1800</v>
      </c>
      <c r="I71" s="93">
        <v>2300</v>
      </c>
      <c r="J71" s="18">
        <v>0</v>
      </c>
      <c r="K71" s="15">
        <v>7.7225811598622407E-3</v>
      </c>
      <c r="L71" s="20">
        <v>2.9883571953558841E-2</v>
      </c>
      <c r="M71" s="87">
        <v>9.4969351547421033E-2</v>
      </c>
      <c r="N71" s="88">
        <v>1.8038331454340473E-2</v>
      </c>
      <c r="O71" s="20">
        <v>1.7897091722595078E-2</v>
      </c>
      <c r="P71" s="20">
        <v>1.7748197448696618E-2</v>
      </c>
      <c r="Q71" s="20">
        <v>1.8302828618968387E-2</v>
      </c>
      <c r="R71" s="20">
        <v>1.9966722129783693E-2</v>
      </c>
      <c r="S71" s="20">
        <v>2.5513033832501388E-2</v>
      </c>
      <c r="T71" s="71">
        <v>84200</v>
      </c>
      <c r="U71" s="26">
        <v>88700</v>
      </c>
      <c r="V71" s="26">
        <v>89400</v>
      </c>
      <c r="W71" s="93">
        <v>90150</v>
      </c>
      <c r="X71" s="125"/>
      <c r="Y71" s="125"/>
      <c r="Z71" s="125"/>
      <c r="AA71" s="125"/>
      <c r="AC71" s="547"/>
      <c r="AD71" s="547"/>
      <c r="AE71" s="548"/>
    </row>
    <row r="72" spans="1:31" x14ac:dyDescent="0.2">
      <c r="A72" s="73" t="s">
        <v>17</v>
      </c>
      <c r="B72" s="243" t="s">
        <v>69</v>
      </c>
      <c r="C72" s="71">
        <v>1540</v>
      </c>
      <c r="D72" s="26">
        <v>1550</v>
      </c>
      <c r="E72" s="26">
        <v>1550</v>
      </c>
      <c r="F72" s="26">
        <v>1600</v>
      </c>
      <c r="G72" s="26">
        <v>1650</v>
      </c>
      <c r="H72" s="26">
        <v>1750</v>
      </c>
      <c r="I72" s="93">
        <v>2350</v>
      </c>
      <c r="J72" s="18">
        <v>3.2258064516129004E-2</v>
      </c>
      <c r="K72" s="15">
        <v>7.7225811598622407E-3</v>
      </c>
      <c r="L72" s="20">
        <v>2.265587230876176E-2</v>
      </c>
      <c r="M72" s="87">
        <v>0.10087236515142028</v>
      </c>
      <c r="N72" s="88">
        <v>5.2631578947368418E-2</v>
      </c>
      <c r="O72" s="20">
        <v>5.2364864864864864E-2</v>
      </c>
      <c r="P72" s="20">
        <v>5.387205387205387E-2</v>
      </c>
      <c r="Q72" s="20">
        <v>5.5555555555555552E-2</v>
      </c>
      <c r="R72" s="20">
        <v>5.8922558922558925E-2</v>
      </c>
      <c r="S72" s="20">
        <v>7.9124579124579125E-2</v>
      </c>
      <c r="T72" s="71">
        <v>32800</v>
      </c>
      <c r="U72" s="26">
        <v>29450</v>
      </c>
      <c r="V72" s="26">
        <v>29600</v>
      </c>
      <c r="W72" s="93">
        <v>29700</v>
      </c>
      <c r="X72" s="125"/>
      <c r="Y72" s="125"/>
      <c r="Z72" s="125"/>
      <c r="AA72" s="125"/>
      <c r="AC72" s="547"/>
      <c r="AD72" s="547"/>
      <c r="AE72" s="548"/>
    </row>
    <row r="73" spans="1:31" x14ac:dyDescent="0.2">
      <c r="A73" s="73" t="s">
        <v>18</v>
      </c>
      <c r="B73" s="243" t="s">
        <v>70</v>
      </c>
      <c r="C73" s="71">
        <v>6150</v>
      </c>
      <c r="D73" s="26">
        <v>6300</v>
      </c>
      <c r="E73" s="26">
        <v>6400</v>
      </c>
      <c r="F73" s="26">
        <v>6550</v>
      </c>
      <c r="G73" s="26">
        <v>6500</v>
      </c>
      <c r="H73" s="26">
        <v>7100</v>
      </c>
      <c r="I73" s="93">
        <v>9800</v>
      </c>
      <c r="J73" s="18">
        <v>2.34375E-2</v>
      </c>
      <c r="K73" s="15">
        <v>-1.9138843695197805E-3</v>
      </c>
      <c r="L73" s="20">
        <v>2.036196664015022E-2</v>
      </c>
      <c r="M73" s="87">
        <v>0.10597725081732712</v>
      </c>
      <c r="N73" s="88">
        <v>2.9005524861878452E-2</v>
      </c>
      <c r="O73" s="20">
        <v>2.9223744292237442E-2</v>
      </c>
      <c r="P73" s="20">
        <v>2.9664855072463768E-2</v>
      </c>
      <c r="Q73" s="20">
        <v>2.9438405797101448E-2</v>
      </c>
      <c r="R73" s="20">
        <v>3.2155797101449272E-2</v>
      </c>
      <c r="S73" s="20">
        <v>4.4384057971014496E-2</v>
      </c>
      <c r="T73" s="71">
        <v>225000</v>
      </c>
      <c r="U73" s="26">
        <v>217200</v>
      </c>
      <c r="V73" s="26">
        <v>219000</v>
      </c>
      <c r="W73" s="93">
        <v>220800</v>
      </c>
      <c r="X73" s="125"/>
      <c r="Y73" s="125"/>
      <c r="Z73" s="125"/>
      <c r="AA73" s="125"/>
      <c r="AC73" s="547"/>
      <c r="AD73" s="547"/>
      <c r="AE73" s="548"/>
    </row>
    <row r="74" spans="1:31" x14ac:dyDescent="0.2">
      <c r="A74" s="73" t="s">
        <v>19</v>
      </c>
      <c r="B74" s="243" t="s">
        <v>71</v>
      </c>
      <c r="C74" s="71">
        <v>7500</v>
      </c>
      <c r="D74" s="26">
        <v>7750</v>
      </c>
      <c r="E74" s="26">
        <v>7850</v>
      </c>
      <c r="F74" s="26">
        <v>7950</v>
      </c>
      <c r="G74" s="26">
        <v>8000</v>
      </c>
      <c r="H74" s="26">
        <v>8700</v>
      </c>
      <c r="I74" s="93">
        <v>12950</v>
      </c>
      <c r="J74" s="18">
        <v>1.2738853503184711E-2</v>
      </c>
      <c r="K74" s="15">
        <v>1.5686322719168366E-3</v>
      </c>
      <c r="L74" s="20">
        <v>2.2793668697027814E-2</v>
      </c>
      <c r="M74" s="87">
        <v>0.1297325969686014</v>
      </c>
      <c r="N74" s="88">
        <v>6.3239494084047332E-2</v>
      </c>
      <c r="O74" s="20">
        <v>6.3795205201137753E-2</v>
      </c>
      <c r="P74" s="20">
        <v>6.4372469635627524E-2</v>
      </c>
      <c r="Q74" s="20">
        <v>6.4777327935222673E-2</v>
      </c>
      <c r="R74" s="20">
        <v>7.0445344129554652E-2</v>
      </c>
      <c r="S74" s="20">
        <v>0.1048582995951417</v>
      </c>
      <c r="T74" s="71">
        <v>88000</v>
      </c>
      <c r="U74" s="26">
        <v>122550</v>
      </c>
      <c r="V74" s="26">
        <v>123050</v>
      </c>
      <c r="W74" s="93">
        <v>123500</v>
      </c>
      <c r="X74" s="125"/>
      <c r="Y74" s="125"/>
      <c r="Z74" s="125"/>
      <c r="AA74" s="125"/>
      <c r="AC74" s="547"/>
      <c r="AD74" s="547"/>
      <c r="AE74" s="548"/>
    </row>
    <row r="75" spans="1:31" x14ac:dyDescent="0.2">
      <c r="A75" s="73" t="s">
        <v>20</v>
      </c>
      <c r="B75" s="243" t="s">
        <v>72</v>
      </c>
      <c r="C75" s="71">
        <v>1400</v>
      </c>
      <c r="D75" s="26">
        <v>1550</v>
      </c>
      <c r="E75" s="26">
        <v>1600</v>
      </c>
      <c r="F75" s="26">
        <v>1600</v>
      </c>
      <c r="G75" s="26">
        <v>1650</v>
      </c>
      <c r="H75" s="26">
        <v>1800</v>
      </c>
      <c r="I75" s="93">
        <v>2850</v>
      </c>
      <c r="J75" s="18">
        <v>0</v>
      </c>
      <c r="K75" s="15">
        <v>7.7225811598622407E-3</v>
      </c>
      <c r="L75" s="20">
        <v>2.9883571953558841E-2</v>
      </c>
      <c r="M75" s="87">
        <v>0.15526394451827064</v>
      </c>
      <c r="N75" s="88">
        <v>3.7712895377128956E-2</v>
      </c>
      <c r="O75" s="20">
        <v>3.8787878787878788E-2</v>
      </c>
      <c r="P75" s="20">
        <v>3.8600723763570564E-2</v>
      </c>
      <c r="Q75" s="20">
        <v>3.9806996381182146E-2</v>
      </c>
      <c r="R75" s="20">
        <v>4.3425814234016889E-2</v>
      </c>
      <c r="S75" s="20">
        <v>6.8757539203860074E-2</v>
      </c>
      <c r="T75" s="71">
        <v>39900</v>
      </c>
      <c r="U75" s="26">
        <v>41100</v>
      </c>
      <c r="V75" s="26">
        <v>41250</v>
      </c>
      <c r="W75" s="93">
        <v>41450</v>
      </c>
      <c r="X75" s="125"/>
      <c r="Y75" s="125"/>
      <c r="Z75" s="125"/>
      <c r="AA75" s="125"/>
      <c r="AC75" s="547"/>
      <c r="AD75" s="547"/>
      <c r="AE75" s="548"/>
    </row>
    <row r="76" spans="1:31" x14ac:dyDescent="0.2">
      <c r="A76" s="73" t="s">
        <v>21</v>
      </c>
      <c r="B76" s="243" t="s">
        <v>73</v>
      </c>
      <c r="C76" s="71">
        <v>7200</v>
      </c>
      <c r="D76" s="26">
        <v>7800</v>
      </c>
      <c r="E76" s="26">
        <v>7850</v>
      </c>
      <c r="F76" s="26">
        <v>7950</v>
      </c>
      <c r="G76" s="26">
        <v>7950</v>
      </c>
      <c r="H76" s="26">
        <v>8600</v>
      </c>
      <c r="I76" s="93">
        <v>10650</v>
      </c>
      <c r="J76" s="18">
        <v>1.2738853503184711E-2</v>
      </c>
      <c r="K76" s="15">
        <v>0</v>
      </c>
      <c r="L76" s="20">
        <v>1.9841852440558361E-2</v>
      </c>
      <c r="M76" s="87">
        <v>7.5834878017822405E-2</v>
      </c>
      <c r="N76" s="88">
        <v>7.0333633904418394E-2</v>
      </c>
      <c r="O76" s="20">
        <v>7.0530098831985619E-2</v>
      </c>
      <c r="P76" s="20">
        <v>7.1140939597315433E-2</v>
      </c>
      <c r="Q76" s="20">
        <v>7.1140939597315433E-2</v>
      </c>
      <c r="R76" s="20">
        <v>7.6957494407158836E-2</v>
      </c>
      <c r="S76" s="20">
        <v>9.5302013422818799E-2</v>
      </c>
      <c r="T76" s="71">
        <v>126400</v>
      </c>
      <c r="U76" s="26">
        <v>110900</v>
      </c>
      <c r="V76" s="26">
        <v>111300</v>
      </c>
      <c r="W76" s="93">
        <v>111750</v>
      </c>
      <c r="X76" s="125"/>
      <c r="Y76" s="125"/>
      <c r="Z76" s="125"/>
      <c r="AA76" s="125"/>
      <c r="AC76" s="547"/>
      <c r="AD76" s="547"/>
      <c r="AE76" s="548"/>
    </row>
    <row r="77" spans="1:31" x14ac:dyDescent="0.2">
      <c r="A77" s="73" t="s">
        <v>22</v>
      </c>
      <c r="B77" s="243" t="s">
        <v>74</v>
      </c>
      <c r="C77" s="71">
        <v>68350</v>
      </c>
      <c r="D77" s="26">
        <v>68500</v>
      </c>
      <c r="E77" s="26">
        <v>69750</v>
      </c>
      <c r="F77" s="26">
        <v>71300</v>
      </c>
      <c r="G77" s="26">
        <v>72200</v>
      </c>
      <c r="H77" s="26">
        <v>77850</v>
      </c>
      <c r="I77" s="93">
        <v>112400</v>
      </c>
      <c r="J77" s="18">
        <v>2.2222222222222143E-2</v>
      </c>
      <c r="K77" s="15">
        <v>3.1408517907713929E-3</v>
      </c>
      <c r="L77" s="20">
        <v>2.221505237677901E-2</v>
      </c>
      <c r="M77" s="87">
        <v>0.12051892344502635</v>
      </c>
      <c r="N77" s="88">
        <v>7.6591938279197178E-2</v>
      </c>
      <c r="O77" s="20">
        <v>7.7720207253886009E-2</v>
      </c>
      <c r="P77" s="20">
        <v>7.9173838209982791E-2</v>
      </c>
      <c r="Q77" s="20">
        <v>8.0173227472100386E-2</v>
      </c>
      <c r="R77" s="20">
        <v>8.6447171173171952E-2</v>
      </c>
      <c r="S77" s="20">
        <v>0.12481261451335295</v>
      </c>
      <c r="T77" s="71">
        <v>916600</v>
      </c>
      <c r="U77" s="26">
        <v>894350</v>
      </c>
      <c r="V77" s="26">
        <v>897450</v>
      </c>
      <c r="W77" s="93">
        <v>900550</v>
      </c>
      <c r="X77" s="125"/>
      <c r="Y77" s="125"/>
      <c r="Z77" s="125"/>
      <c r="AA77" s="125"/>
      <c r="AC77" s="547"/>
      <c r="AD77" s="547"/>
      <c r="AE77" s="548"/>
    </row>
    <row r="78" spans="1:31" x14ac:dyDescent="0.2">
      <c r="A78" s="73" t="s">
        <v>23</v>
      </c>
      <c r="B78" s="243" t="s">
        <v>75</v>
      </c>
      <c r="C78" s="71">
        <v>102650</v>
      </c>
      <c r="D78" s="26">
        <v>104150</v>
      </c>
      <c r="E78" s="26">
        <v>105950</v>
      </c>
      <c r="F78" s="26">
        <v>108200</v>
      </c>
      <c r="G78" s="26">
        <v>109750</v>
      </c>
      <c r="H78" s="26">
        <v>118450</v>
      </c>
      <c r="I78" s="93">
        <v>161750</v>
      </c>
      <c r="J78" s="18">
        <v>2.1236432279376993E-2</v>
      </c>
      <c r="K78" s="15">
        <v>3.5622511746957741E-3</v>
      </c>
      <c r="L78" s="20">
        <v>2.2885332299432903E-2</v>
      </c>
      <c r="M78" s="87">
        <v>0.10574314876753044</v>
      </c>
      <c r="N78" s="88">
        <v>7.8485305199698568E-2</v>
      </c>
      <c r="O78" s="20">
        <v>7.9431720208419238E-2</v>
      </c>
      <c r="P78" s="20">
        <v>8.0704109793391515E-2</v>
      </c>
      <c r="Q78" s="20">
        <v>8.1860222271947489E-2</v>
      </c>
      <c r="R78" s="20">
        <v>8.8349369732229427E-2</v>
      </c>
      <c r="S78" s="20">
        <v>0.1206459312299545</v>
      </c>
      <c r="T78" s="71">
        <v>1420300</v>
      </c>
      <c r="U78" s="26">
        <v>1327000</v>
      </c>
      <c r="V78" s="26">
        <v>1333850</v>
      </c>
      <c r="W78" s="93">
        <v>1340700</v>
      </c>
      <c r="X78" s="125"/>
      <c r="Y78" s="125"/>
      <c r="Z78" s="125"/>
      <c r="AA78" s="125"/>
      <c r="AC78" s="547"/>
      <c r="AD78" s="547"/>
      <c r="AE78" s="548"/>
    </row>
    <row r="79" spans="1:31" x14ac:dyDescent="0.2">
      <c r="A79" s="73" t="s">
        <v>24</v>
      </c>
      <c r="B79" s="243" t="s">
        <v>76</v>
      </c>
      <c r="C79" s="71">
        <v>10525</v>
      </c>
      <c r="D79" s="26">
        <v>10750</v>
      </c>
      <c r="E79" s="26">
        <v>10700</v>
      </c>
      <c r="F79" s="26">
        <v>10650</v>
      </c>
      <c r="G79" s="26">
        <v>10600</v>
      </c>
      <c r="H79" s="26">
        <v>11600</v>
      </c>
      <c r="I79" s="93">
        <v>13750</v>
      </c>
      <c r="J79" s="18">
        <v>-4.6728971962616273E-3</v>
      </c>
      <c r="K79" s="15">
        <v>-1.1757809865868829E-3</v>
      </c>
      <c r="L79" s="20">
        <v>2.1591087348172389E-2</v>
      </c>
      <c r="M79" s="87">
        <v>6.5953531136705879E-2</v>
      </c>
      <c r="N79" s="88">
        <v>1.8280758438908255E-2</v>
      </c>
      <c r="O79" s="20">
        <v>1.8194184662472367E-2</v>
      </c>
      <c r="P79" s="20">
        <v>1.8107625605712829E-2</v>
      </c>
      <c r="Q79" s="20">
        <v>1.8022613278925445E-2</v>
      </c>
      <c r="R79" s="20">
        <v>1.9722859814673126E-2</v>
      </c>
      <c r="S79" s="20">
        <v>2.3378389866530645E-2</v>
      </c>
      <c r="T79" s="71">
        <v>283500</v>
      </c>
      <c r="U79" s="26">
        <v>588050</v>
      </c>
      <c r="V79" s="26">
        <v>588100</v>
      </c>
      <c r="W79" s="93">
        <v>588150</v>
      </c>
      <c r="X79" s="125"/>
      <c r="Y79" s="125"/>
      <c r="Z79" s="125"/>
      <c r="AA79" s="125"/>
      <c r="AC79" s="547"/>
      <c r="AD79" s="547"/>
      <c r="AE79" s="548"/>
    </row>
    <row r="80" spans="1:31" x14ac:dyDescent="0.2">
      <c r="A80" s="73" t="s">
        <v>25</v>
      </c>
      <c r="B80" s="243" t="s">
        <v>77</v>
      </c>
      <c r="C80" s="71">
        <v>4133</v>
      </c>
      <c r="D80" s="26">
        <v>4250</v>
      </c>
      <c r="E80" s="26">
        <v>4300</v>
      </c>
      <c r="F80" s="26">
        <v>4350</v>
      </c>
      <c r="G80" s="26">
        <v>4400</v>
      </c>
      <c r="H80" s="26">
        <v>4800</v>
      </c>
      <c r="I80" s="93">
        <v>6700</v>
      </c>
      <c r="J80" s="18">
        <v>1.1627906976744207E-2</v>
      </c>
      <c r="K80" s="15">
        <v>2.8612595675874299E-3</v>
      </c>
      <c r="L80" s="20">
        <v>2.4915344249358151E-2</v>
      </c>
      <c r="M80" s="87">
        <v>0.11402871797451053</v>
      </c>
      <c r="N80" s="88">
        <v>1.5596330275229359E-2</v>
      </c>
      <c r="O80" s="20">
        <v>1.5630679752817157E-2</v>
      </c>
      <c r="P80" s="20">
        <v>1.5661566156615663E-2</v>
      </c>
      <c r="Q80" s="20">
        <v>1.5841584158415842E-2</v>
      </c>
      <c r="R80" s="20">
        <v>1.7281728172817281E-2</v>
      </c>
      <c r="S80" s="20">
        <v>2.4122412241224123E-2</v>
      </c>
      <c r="T80" s="71">
        <v>298500</v>
      </c>
      <c r="U80" s="26">
        <v>272500</v>
      </c>
      <c r="V80" s="26">
        <v>275100</v>
      </c>
      <c r="W80" s="93">
        <v>277750</v>
      </c>
      <c r="X80" s="125"/>
      <c r="Y80" s="125"/>
      <c r="Z80" s="125"/>
      <c r="AA80" s="125"/>
      <c r="AC80" s="547"/>
      <c r="AD80" s="547"/>
      <c r="AE80" s="548"/>
    </row>
    <row r="81" spans="1:32" x14ac:dyDescent="0.2">
      <c r="A81" s="73" t="s">
        <v>26</v>
      </c>
      <c r="B81" s="243" t="s">
        <v>78</v>
      </c>
      <c r="C81" s="71">
        <v>8050</v>
      </c>
      <c r="D81" s="26">
        <v>8150</v>
      </c>
      <c r="E81" s="26">
        <v>8250</v>
      </c>
      <c r="F81" s="26">
        <v>8400</v>
      </c>
      <c r="G81" s="26">
        <v>8450</v>
      </c>
      <c r="H81" s="26">
        <v>9150</v>
      </c>
      <c r="I81" s="93">
        <v>11550</v>
      </c>
      <c r="J81" s="18">
        <v>1.8181818181818077E-2</v>
      </c>
      <c r="K81" s="15">
        <v>1.484785083426754E-3</v>
      </c>
      <c r="L81" s="20">
        <v>2.1610744860517395E-2</v>
      </c>
      <c r="M81" s="87">
        <v>8.2868385333996875E-2</v>
      </c>
      <c r="N81" s="88">
        <v>9.5545134818288399E-2</v>
      </c>
      <c r="O81" s="20">
        <v>9.5930232558139539E-2</v>
      </c>
      <c r="P81" s="20">
        <v>9.6829971181556201E-2</v>
      </c>
      <c r="Q81" s="20">
        <v>9.7406340057636889E-2</v>
      </c>
      <c r="R81" s="20">
        <v>0.10547550432276658</v>
      </c>
      <c r="S81" s="20">
        <v>0.13314121037463977</v>
      </c>
      <c r="T81" s="71">
        <v>88000</v>
      </c>
      <c r="U81" s="26">
        <v>85300</v>
      </c>
      <c r="V81" s="26">
        <v>86000</v>
      </c>
      <c r="W81" s="93">
        <v>86750</v>
      </c>
      <c r="X81" s="125"/>
      <c r="Y81" s="125"/>
      <c r="Z81" s="125"/>
      <c r="AA81" s="125"/>
      <c r="AC81" s="547"/>
      <c r="AD81" s="547"/>
      <c r="AE81" s="548"/>
    </row>
    <row r="82" spans="1:32" x14ac:dyDescent="0.2">
      <c r="A82" s="73" t="s">
        <v>27</v>
      </c>
      <c r="B82" s="243" t="s">
        <v>79</v>
      </c>
      <c r="C82" s="71">
        <v>85450</v>
      </c>
      <c r="D82" s="26">
        <v>86350</v>
      </c>
      <c r="E82" s="26">
        <v>86450</v>
      </c>
      <c r="F82" s="26">
        <v>86650</v>
      </c>
      <c r="G82" s="26">
        <v>87200</v>
      </c>
      <c r="H82" s="26">
        <v>95700</v>
      </c>
      <c r="I82" s="93">
        <v>163600</v>
      </c>
      <c r="J82" s="18">
        <v>2.3134759976866093E-3</v>
      </c>
      <c r="K82" s="15">
        <v>1.5830804392609199E-3</v>
      </c>
      <c r="L82" s="20">
        <v>2.5146286121401129E-2</v>
      </c>
      <c r="M82" s="87">
        <v>0.17220530649291477</v>
      </c>
      <c r="N82" s="88">
        <v>7.208147251554739E-2</v>
      </c>
      <c r="O82" s="20">
        <v>7.1757626063498656E-2</v>
      </c>
      <c r="P82" s="20">
        <v>7.1517002310993727E-2</v>
      </c>
      <c r="Q82" s="20">
        <v>7.197094750742819E-2</v>
      </c>
      <c r="R82" s="20">
        <v>7.8986464179597232E-2</v>
      </c>
      <c r="S82" s="20">
        <v>0.13502806206668869</v>
      </c>
      <c r="T82" s="71">
        <v>1255800</v>
      </c>
      <c r="U82" s="26">
        <v>1197950</v>
      </c>
      <c r="V82" s="26">
        <v>1204750</v>
      </c>
      <c r="W82" s="93">
        <v>1211600</v>
      </c>
      <c r="X82" s="125"/>
      <c r="Y82" s="125"/>
      <c r="Z82" s="125"/>
      <c r="AA82" s="125"/>
      <c r="AC82" s="547"/>
      <c r="AD82" s="547"/>
      <c r="AE82" s="548"/>
    </row>
    <row r="83" spans="1:32" x14ac:dyDescent="0.2">
      <c r="A83" s="73" t="s">
        <v>28</v>
      </c>
      <c r="B83" s="243" t="s">
        <v>80</v>
      </c>
      <c r="C83" s="71">
        <v>1112</v>
      </c>
      <c r="D83" s="26">
        <v>1100</v>
      </c>
      <c r="E83" s="26">
        <v>1100</v>
      </c>
      <c r="F83" s="26">
        <v>1100</v>
      </c>
      <c r="G83" s="26">
        <v>1100</v>
      </c>
      <c r="H83" s="26">
        <v>1250</v>
      </c>
      <c r="I83" s="93">
        <v>1150</v>
      </c>
      <c r="J83" s="18">
        <v>0</v>
      </c>
      <c r="K83" s="15">
        <v>0</v>
      </c>
      <c r="L83" s="20">
        <v>3.247449449274642E-2</v>
      </c>
      <c r="M83" s="87">
        <v>1.1174918741109874E-2</v>
      </c>
      <c r="N83" s="88">
        <v>2.2964509394572025E-2</v>
      </c>
      <c r="O83" s="20">
        <v>2.286902286902287E-2</v>
      </c>
      <c r="P83" s="20">
        <v>2.2774327122153208E-2</v>
      </c>
      <c r="Q83" s="20">
        <v>2.2774327122153208E-2</v>
      </c>
      <c r="R83" s="20">
        <v>2.5879917184265012E-2</v>
      </c>
      <c r="S83" s="20">
        <v>2.3809523809523808E-2</v>
      </c>
      <c r="T83" s="71">
        <v>46800</v>
      </c>
      <c r="U83" s="26">
        <v>47900</v>
      </c>
      <c r="V83" s="26">
        <v>48100</v>
      </c>
      <c r="W83" s="93">
        <v>48300</v>
      </c>
      <c r="X83" s="125"/>
      <c r="Y83" s="125"/>
      <c r="Z83" s="125"/>
      <c r="AA83" s="125"/>
      <c r="AC83" s="547"/>
      <c r="AD83" s="547"/>
      <c r="AE83" s="548"/>
    </row>
    <row r="84" spans="1:32" x14ac:dyDescent="0.2">
      <c r="A84" s="73" t="s">
        <v>29</v>
      </c>
      <c r="B84" s="243" t="s">
        <v>81</v>
      </c>
      <c r="C84" s="71">
        <v>1750</v>
      </c>
      <c r="D84" s="26">
        <v>1800</v>
      </c>
      <c r="E84" s="26">
        <v>1800</v>
      </c>
      <c r="F84" s="26">
        <v>1850</v>
      </c>
      <c r="G84" s="26">
        <v>1850</v>
      </c>
      <c r="H84" s="26">
        <v>2000</v>
      </c>
      <c r="I84" s="93">
        <v>1850</v>
      </c>
      <c r="J84" s="18">
        <v>2.7777777777777679E-2</v>
      </c>
      <c r="K84" s="15">
        <v>0</v>
      </c>
      <c r="L84" s="20">
        <v>1.9681562949959819E-2</v>
      </c>
      <c r="M84" s="87">
        <v>0</v>
      </c>
      <c r="N84" s="88">
        <v>2.8391167192429023E-2</v>
      </c>
      <c r="O84" s="20">
        <v>2.8257456828885402E-2</v>
      </c>
      <c r="P84" s="20">
        <v>2.8906250000000001E-2</v>
      </c>
      <c r="Q84" s="20">
        <v>2.8906250000000001E-2</v>
      </c>
      <c r="R84" s="20">
        <v>3.125E-2</v>
      </c>
      <c r="S84" s="20">
        <v>2.8906250000000001E-2</v>
      </c>
      <c r="T84" s="71">
        <v>70900</v>
      </c>
      <c r="U84" s="26">
        <v>63400</v>
      </c>
      <c r="V84" s="26">
        <v>63700</v>
      </c>
      <c r="W84" s="93">
        <v>64000</v>
      </c>
      <c r="X84" s="125"/>
      <c r="Y84" s="125"/>
      <c r="Z84" s="125"/>
      <c r="AA84" s="125"/>
      <c r="AC84" s="547"/>
      <c r="AD84" s="547"/>
      <c r="AE84" s="548"/>
    </row>
    <row r="85" spans="1:32" x14ac:dyDescent="0.2">
      <c r="A85" s="73" t="s">
        <v>30</v>
      </c>
      <c r="B85" s="243" t="s">
        <v>82</v>
      </c>
      <c r="C85" s="71">
        <v>1450</v>
      </c>
      <c r="D85" s="26">
        <v>1450</v>
      </c>
      <c r="E85" s="26">
        <v>1500</v>
      </c>
      <c r="F85" s="26">
        <v>1500</v>
      </c>
      <c r="G85" s="26">
        <v>1550</v>
      </c>
      <c r="H85" s="26">
        <v>1650</v>
      </c>
      <c r="I85" s="93">
        <v>2500</v>
      </c>
      <c r="J85" s="18">
        <v>0</v>
      </c>
      <c r="K85" s="15">
        <v>8.2311468433848844E-3</v>
      </c>
      <c r="L85" s="20">
        <v>2.4113689084445111E-2</v>
      </c>
      <c r="M85" s="87">
        <v>0.13621936646749933</v>
      </c>
      <c r="N85" s="88">
        <v>8.7613293051359523E-2</v>
      </c>
      <c r="O85" s="20">
        <v>9.036144578313253E-2</v>
      </c>
      <c r="P85" s="20">
        <v>8.9820359281437126E-2</v>
      </c>
      <c r="Q85" s="20">
        <v>9.2814371257485026E-2</v>
      </c>
      <c r="R85" s="20">
        <v>9.880239520958084E-2</v>
      </c>
      <c r="S85" s="20">
        <v>0.1497005988023952</v>
      </c>
      <c r="T85" s="71">
        <v>16700</v>
      </c>
      <c r="U85" s="26">
        <v>16550</v>
      </c>
      <c r="V85" s="26">
        <v>16600</v>
      </c>
      <c r="W85" s="93">
        <v>16700</v>
      </c>
      <c r="X85" s="125"/>
      <c r="Y85" s="125"/>
      <c r="Z85" s="125"/>
      <c r="AA85" s="125"/>
      <c r="AC85" s="547"/>
      <c r="AD85" s="547"/>
      <c r="AE85" s="548"/>
    </row>
    <row r="86" spans="1:32" x14ac:dyDescent="0.2">
      <c r="A86" s="73" t="s">
        <v>31</v>
      </c>
      <c r="B86" s="243" t="s">
        <v>83</v>
      </c>
      <c r="C86" s="73">
        <v>650</v>
      </c>
      <c r="D86" s="117">
        <v>650</v>
      </c>
      <c r="E86" s="117">
        <v>650</v>
      </c>
      <c r="F86" s="117">
        <v>650</v>
      </c>
      <c r="G86" s="117">
        <v>650</v>
      </c>
      <c r="H86" s="117">
        <v>700</v>
      </c>
      <c r="I86" s="145">
        <v>1050</v>
      </c>
      <c r="J86" s="18">
        <v>0</v>
      </c>
      <c r="K86" s="15">
        <v>0</v>
      </c>
      <c r="L86" s="20">
        <v>1.869968259813537E-2</v>
      </c>
      <c r="M86" s="87">
        <v>0.12737652033581259</v>
      </c>
      <c r="N86" s="88">
        <v>7.6470588235294124E-2</v>
      </c>
      <c r="O86" s="20">
        <v>7.6023391812865493E-2</v>
      </c>
      <c r="P86" s="20">
        <v>7.5581395348837205E-2</v>
      </c>
      <c r="Q86" s="20">
        <v>7.5581395348837205E-2</v>
      </c>
      <c r="R86" s="20">
        <v>8.1395348837209308E-2</v>
      </c>
      <c r="S86" s="20">
        <v>0.12209302325581395</v>
      </c>
      <c r="T86" s="73">
        <v>9200</v>
      </c>
      <c r="U86" s="117">
        <v>8500</v>
      </c>
      <c r="V86" s="117">
        <v>8550</v>
      </c>
      <c r="W86" s="145">
        <v>8600</v>
      </c>
      <c r="X86" s="125"/>
      <c r="Y86" s="125"/>
      <c r="Z86" s="125"/>
      <c r="AA86" s="125"/>
      <c r="AC86" s="547"/>
      <c r="AD86" s="547"/>
      <c r="AE86" s="548"/>
    </row>
    <row r="87" spans="1:32" x14ac:dyDescent="0.2">
      <c r="A87" s="73" t="s">
        <v>32</v>
      </c>
      <c r="B87" s="243" t="s">
        <v>84</v>
      </c>
      <c r="C87" s="71">
        <v>23300</v>
      </c>
      <c r="D87" s="26">
        <v>23800</v>
      </c>
      <c r="E87" s="26">
        <v>24500</v>
      </c>
      <c r="F87" s="26">
        <v>25400</v>
      </c>
      <c r="G87" s="26">
        <v>26150</v>
      </c>
      <c r="H87" s="26">
        <v>28650</v>
      </c>
      <c r="I87" s="93">
        <v>46250</v>
      </c>
      <c r="J87" s="18">
        <v>3.6734693877551017E-2</v>
      </c>
      <c r="K87" s="15">
        <v>7.3015312534079335E-3</v>
      </c>
      <c r="L87" s="20">
        <v>3.0558684457631102E-2</v>
      </c>
      <c r="M87" s="87">
        <v>0.161634508622716</v>
      </c>
      <c r="N87" s="88">
        <v>0.11395738568350491</v>
      </c>
      <c r="O87" s="20">
        <v>0.11661113755354593</v>
      </c>
      <c r="P87" s="20">
        <v>0.12017979654601373</v>
      </c>
      <c r="Q87" s="20">
        <v>0.12372841258575822</v>
      </c>
      <c r="R87" s="20">
        <v>0.13555713271823988</v>
      </c>
      <c r="S87" s="20">
        <v>0.2188313224509108</v>
      </c>
      <c r="T87" s="71">
        <v>304300</v>
      </c>
      <c r="U87" s="26">
        <v>208850</v>
      </c>
      <c r="V87" s="26">
        <v>210100</v>
      </c>
      <c r="W87" s="93">
        <v>211350</v>
      </c>
      <c r="X87" s="125"/>
      <c r="Y87" s="125"/>
      <c r="Z87" s="125"/>
      <c r="AA87" s="125"/>
      <c r="AC87" s="547"/>
      <c r="AD87" s="547"/>
      <c r="AE87" s="548"/>
    </row>
    <row r="88" spans="1:32" x14ac:dyDescent="0.2">
      <c r="A88" s="73" t="s">
        <v>33</v>
      </c>
      <c r="B88" s="243" t="s">
        <v>85</v>
      </c>
      <c r="C88" s="71">
        <v>12375</v>
      </c>
      <c r="D88" s="26">
        <v>12700</v>
      </c>
      <c r="E88" s="26">
        <v>12800</v>
      </c>
      <c r="F88" s="26">
        <v>12850</v>
      </c>
      <c r="G88" s="26">
        <v>12750</v>
      </c>
      <c r="H88" s="26">
        <v>14100</v>
      </c>
      <c r="I88" s="93">
        <v>20200</v>
      </c>
      <c r="J88" s="18">
        <v>3.90625E-3</v>
      </c>
      <c r="K88" s="15">
        <v>-1.9512288073391115E-3</v>
      </c>
      <c r="L88" s="20">
        <v>2.3479141683259819E-2</v>
      </c>
      <c r="M88" s="87">
        <v>0.11972676784852432</v>
      </c>
      <c r="N88" s="88">
        <v>2.0697522816166884E-2</v>
      </c>
      <c r="O88" s="20">
        <v>2.0732102364755426E-2</v>
      </c>
      <c r="P88" s="20">
        <v>2.0682440045066794E-2</v>
      </c>
      <c r="Q88" s="20">
        <v>2.0521487204249154E-2</v>
      </c>
      <c r="R88" s="20">
        <v>2.2694350555287301E-2</v>
      </c>
      <c r="S88" s="20">
        <v>3.251247384516337E-2</v>
      </c>
      <c r="T88" s="71">
        <v>613600</v>
      </c>
      <c r="U88" s="26">
        <v>613600</v>
      </c>
      <c r="V88" s="26">
        <v>617400</v>
      </c>
      <c r="W88" s="93">
        <v>621300</v>
      </c>
      <c r="X88" s="125"/>
      <c r="Y88" s="125"/>
      <c r="Z88" s="125"/>
      <c r="AA88" s="125"/>
      <c r="AC88" s="547"/>
      <c r="AD88" s="547"/>
      <c r="AE88" s="548"/>
    </row>
    <row r="89" spans="1:32" x14ac:dyDescent="0.2">
      <c r="A89" s="73" t="s">
        <v>34</v>
      </c>
      <c r="B89" s="243" t="s">
        <v>86</v>
      </c>
      <c r="C89" s="71">
        <v>17700</v>
      </c>
      <c r="D89" s="26">
        <v>18000</v>
      </c>
      <c r="E89" s="26">
        <v>18000</v>
      </c>
      <c r="F89" s="26">
        <v>18000</v>
      </c>
      <c r="G89" s="26">
        <v>18150</v>
      </c>
      <c r="H89" s="26">
        <v>19800</v>
      </c>
      <c r="I89" s="93">
        <v>25900</v>
      </c>
      <c r="J89" s="18">
        <v>0</v>
      </c>
      <c r="K89" s="15">
        <v>2.0768543843354692E-3</v>
      </c>
      <c r="L89" s="20">
        <v>2.4113689084445111E-2</v>
      </c>
      <c r="M89" s="87">
        <v>9.5233741123984306E-2</v>
      </c>
      <c r="N89" s="88">
        <v>6.6469719350073855E-2</v>
      </c>
      <c r="O89" s="20">
        <v>6.6115702479338845E-2</v>
      </c>
      <c r="P89" s="20">
        <v>6.5765436609426381E-2</v>
      </c>
      <c r="Q89" s="20">
        <v>6.6313481914504938E-2</v>
      </c>
      <c r="R89" s="20">
        <v>7.2341980270369019E-2</v>
      </c>
      <c r="S89" s="20">
        <v>9.4629156010230184E-2</v>
      </c>
      <c r="T89" s="71">
        <v>277600</v>
      </c>
      <c r="U89" s="26">
        <v>270800</v>
      </c>
      <c r="V89" s="26">
        <v>272250</v>
      </c>
      <c r="W89" s="93">
        <v>273700</v>
      </c>
      <c r="X89" s="125"/>
      <c r="Y89" s="125"/>
      <c r="Z89" s="125"/>
      <c r="AA89" s="125"/>
      <c r="AC89" s="547"/>
      <c r="AD89" s="547"/>
      <c r="AE89" s="548"/>
    </row>
    <row r="90" spans="1:32" x14ac:dyDescent="0.2">
      <c r="A90" s="73" t="s">
        <v>35</v>
      </c>
      <c r="B90" s="243" t="s">
        <v>87</v>
      </c>
      <c r="C90" s="71">
        <v>5400</v>
      </c>
      <c r="D90" s="26">
        <v>5500</v>
      </c>
      <c r="E90" s="26">
        <v>5450</v>
      </c>
      <c r="F90" s="26">
        <v>5450</v>
      </c>
      <c r="G90" s="26">
        <v>5450</v>
      </c>
      <c r="H90" s="26">
        <v>5850</v>
      </c>
      <c r="I90" s="93">
        <v>7750</v>
      </c>
      <c r="J90" s="18">
        <v>0</v>
      </c>
      <c r="K90" s="15">
        <v>0</v>
      </c>
      <c r="L90" s="20">
        <v>1.7864202782285288E-2</v>
      </c>
      <c r="M90" s="87">
        <v>9.2009207072809129E-2</v>
      </c>
      <c r="N90" s="88">
        <v>1.033737430692604E-2</v>
      </c>
      <c r="O90" s="20">
        <v>1.0123525587443113E-2</v>
      </c>
      <c r="P90" s="20">
        <v>1.0006426145230882E-2</v>
      </c>
      <c r="Q90" s="20">
        <v>1.0006426145230882E-2</v>
      </c>
      <c r="R90" s="20">
        <v>1.0740842743045993E-2</v>
      </c>
      <c r="S90" s="20">
        <v>1.4229321582667768E-2</v>
      </c>
      <c r="T90" s="71">
        <v>344400</v>
      </c>
      <c r="U90" s="26">
        <v>532050</v>
      </c>
      <c r="V90" s="26">
        <v>538350</v>
      </c>
      <c r="W90" s="93">
        <v>544650</v>
      </c>
      <c r="X90" s="125"/>
      <c r="Y90" s="125"/>
      <c r="Z90" s="125"/>
      <c r="AA90" s="125"/>
      <c r="AB90" s="125"/>
      <c r="AC90" s="125"/>
      <c r="AD90" s="125"/>
      <c r="AE90" s="125"/>
      <c r="AF90" s="125"/>
    </row>
    <row r="91" spans="1:32" x14ac:dyDescent="0.2">
      <c r="A91" s="73" t="s">
        <v>36</v>
      </c>
      <c r="B91" s="243" t="s">
        <v>88</v>
      </c>
      <c r="C91" s="71">
        <v>2520</v>
      </c>
      <c r="D91" s="26">
        <v>2550</v>
      </c>
      <c r="E91" s="26">
        <v>2600</v>
      </c>
      <c r="F91" s="26">
        <v>2600</v>
      </c>
      <c r="G91" s="26">
        <v>2650</v>
      </c>
      <c r="H91" s="26">
        <v>2900</v>
      </c>
      <c r="I91" s="93">
        <v>4950</v>
      </c>
      <c r="J91" s="18">
        <v>0</v>
      </c>
      <c r="K91" s="15">
        <v>4.7734053164840695E-3</v>
      </c>
      <c r="L91" s="20">
        <v>2.7675877432852491E-2</v>
      </c>
      <c r="M91" s="87">
        <v>0.17464859277645228</v>
      </c>
      <c r="N91" s="88">
        <v>1.6419832582099163E-2</v>
      </c>
      <c r="O91" s="20">
        <v>1.6618728028124002E-2</v>
      </c>
      <c r="P91" s="20">
        <v>1.6502697556331325E-2</v>
      </c>
      <c r="Q91" s="20">
        <v>1.6820057124722312E-2</v>
      </c>
      <c r="R91" s="20">
        <v>1.8406854966677245E-2</v>
      </c>
      <c r="S91" s="20">
        <v>3.1418597270707713E-2</v>
      </c>
      <c r="T91" s="71">
        <v>154200</v>
      </c>
      <c r="U91" s="26">
        <v>155300</v>
      </c>
      <c r="V91" s="26">
        <v>156450</v>
      </c>
      <c r="W91" s="93">
        <v>157550</v>
      </c>
      <c r="X91" s="125"/>
      <c r="Y91" s="125"/>
      <c r="Z91" s="125"/>
      <c r="AA91" s="125"/>
      <c r="AB91" s="125"/>
      <c r="AC91" s="125"/>
      <c r="AD91" s="125"/>
      <c r="AE91" s="125"/>
      <c r="AF91" s="125"/>
    </row>
    <row r="92" spans="1:32" x14ac:dyDescent="0.2">
      <c r="A92" s="73" t="s">
        <v>37</v>
      </c>
      <c r="B92" s="243" t="s">
        <v>89</v>
      </c>
      <c r="C92" s="71">
        <v>1100</v>
      </c>
      <c r="D92" s="26">
        <v>1150</v>
      </c>
      <c r="E92" s="26">
        <v>1200</v>
      </c>
      <c r="F92" s="26">
        <v>1200</v>
      </c>
      <c r="G92" s="26">
        <v>1200</v>
      </c>
      <c r="H92" s="26">
        <v>1350</v>
      </c>
      <c r="I92" s="93">
        <v>1800</v>
      </c>
      <c r="J92" s="18">
        <v>0</v>
      </c>
      <c r="K92" s="15">
        <v>0</v>
      </c>
      <c r="L92" s="20">
        <v>2.9883571953558841E-2</v>
      </c>
      <c r="M92" s="87">
        <v>0.1066819197003217</v>
      </c>
      <c r="N92" s="88">
        <v>1.9541206457094309E-2</v>
      </c>
      <c r="O92" s="20">
        <v>2.0270270270270271E-2</v>
      </c>
      <c r="P92" s="20">
        <v>2.0151133501259445E-2</v>
      </c>
      <c r="Q92" s="20">
        <v>2.0151133501259445E-2</v>
      </c>
      <c r="R92" s="20">
        <v>2.2670025188916875E-2</v>
      </c>
      <c r="S92" s="20">
        <v>3.0226700251889168E-2</v>
      </c>
      <c r="T92" s="71">
        <v>59700</v>
      </c>
      <c r="U92" s="26">
        <v>58850</v>
      </c>
      <c r="V92" s="26">
        <v>59200</v>
      </c>
      <c r="W92" s="93">
        <v>59550</v>
      </c>
      <c r="X92" s="125"/>
      <c r="Y92" s="125"/>
      <c r="Z92" s="125"/>
      <c r="AA92" s="125"/>
      <c r="AB92" s="125"/>
      <c r="AC92" s="125"/>
      <c r="AD92" s="125"/>
      <c r="AE92" s="125"/>
      <c r="AF92" s="125"/>
    </row>
    <row r="93" spans="1:32" x14ac:dyDescent="0.2">
      <c r="A93" s="73" t="s">
        <v>38</v>
      </c>
      <c r="B93" s="243" t="s">
        <v>90</v>
      </c>
      <c r="C93" s="71">
        <v>70650</v>
      </c>
      <c r="D93" s="26">
        <v>71500</v>
      </c>
      <c r="E93" s="26">
        <v>71750</v>
      </c>
      <c r="F93" s="26">
        <v>72050</v>
      </c>
      <c r="G93" s="26">
        <v>71750</v>
      </c>
      <c r="H93" s="26">
        <v>78700</v>
      </c>
      <c r="I93" s="93">
        <v>113700</v>
      </c>
      <c r="J93" s="18">
        <v>4.1811846689896459E-3</v>
      </c>
      <c r="K93" s="15">
        <v>-1.0425730940816225E-3</v>
      </c>
      <c r="L93" s="20">
        <v>2.2316068089338614E-2</v>
      </c>
      <c r="M93" s="87">
        <v>0.12080902644070624</v>
      </c>
      <c r="N93" s="88">
        <v>6.3338796119945071E-2</v>
      </c>
      <c r="O93" s="20">
        <v>6.3071378340365677E-2</v>
      </c>
      <c r="P93" s="20">
        <v>6.2846177330018752E-2</v>
      </c>
      <c r="Q93" s="20">
        <v>6.2584499978193556E-2</v>
      </c>
      <c r="R93" s="20">
        <v>6.8646691962144013E-2</v>
      </c>
      <c r="S93" s="20">
        <v>9.9175716341750625E-2</v>
      </c>
      <c r="T93" s="71">
        <v>1172900</v>
      </c>
      <c r="U93" s="26">
        <v>1128850</v>
      </c>
      <c r="V93" s="26">
        <v>1137600</v>
      </c>
      <c r="W93" s="93">
        <v>1146450</v>
      </c>
      <c r="X93" s="125"/>
      <c r="Y93" s="125"/>
      <c r="Z93" s="125"/>
      <c r="AA93" s="125"/>
      <c r="AB93" s="125"/>
      <c r="AC93" s="125"/>
      <c r="AD93" s="125"/>
      <c r="AE93" s="125"/>
      <c r="AF93" s="125"/>
    </row>
    <row r="94" spans="1:32" x14ac:dyDescent="0.2">
      <c r="A94" s="73" t="s">
        <v>39</v>
      </c>
      <c r="B94" s="243" t="s">
        <v>91</v>
      </c>
      <c r="C94" s="71">
        <v>16400</v>
      </c>
      <c r="D94" s="26">
        <v>16700</v>
      </c>
      <c r="E94" s="26">
        <v>17000</v>
      </c>
      <c r="F94" s="26">
        <v>17450</v>
      </c>
      <c r="G94" s="26">
        <v>18150</v>
      </c>
      <c r="H94" s="26">
        <v>20050</v>
      </c>
      <c r="I94" s="93">
        <v>32850</v>
      </c>
      <c r="J94" s="18">
        <v>2.6470588235294024E-2</v>
      </c>
      <c r="K94" s="7">
        <v>9.8812281181541728E-3</v>
      </c>
      <c r="L94" s="20">
        <v>3.5332236105921622E-2</v>
      </c>
      <c r="M94" s="52">
        <v>0.17134542503899697</v>
      </c>
      <c r="N94" s="88">
        <v>7.2451193058568328E-2</v>
      </c>
      <c r="O94" s="20">
        <v>7.3386574573710339E-2</v>
      </c>
      <c r="P94" s="20">
        <v>7.4940949108868365E-2</v>
      </c>
      <c r="Q94" s="20">
        <v>7.7947176293751336E-2</v>
      </c>
      <c r="R94" s="20">
        <v>8.6106935795576545E-2</v>
      </c>
      <c r="S94" s="20">
        <v>0.14107794717629374</v>
      </c>
      <c r="T94" s="71">
        <v>232000</v>
      </c>
      <c r="U94" s="26">
        <v>230500</v>
      </c>
      <c r="V94" s="26">
        <v>231650</v>
      </c>
      <c r="W94" s="93">
        <v>232850</v>
      </c>
      <c r="X94" s="125"/>
      <c r="Y94" s="125"/>
      <c r="Z94" s="125"/>
      <c r="AA94" s="125"/>
      <c r="AB94" s="125"/>
      <c r="AC94" s="125"/>
      <c r="AD94" s="125"/>
      <c r="AE94" s="125"/>
      <c r="AF94" s="125"/>
    </row>
    <row r="95" spans="1:32" x14ac:dyDescent="0.2">
      <c r="A95" s="272" t="s">
        <v>246</v>
      </c>
      <c r="B95" s="53" t="s">
        <v>245</v>
      </c>
      <c r="C95" s="74">
        <v>487355</v>
      </c>
      <c r="D95" s="65">
        <v>494400</v>
      </c>
      <c r="E95" s="65">
        <v>499650</v>
      </c>
      <c r="F95" s="65">
        <v>506400</v>
      </c>
      <c r="G95" s="65">
        <v>511250</v>
      </c>
      <c r="H95" s="65">
        <v>556850</v>
      </c>
      <c r="I95" s="170">
        <v>820650</v>
      </c>
      <c r="J95" s="173">
        <v>1.3509456619633653E-2</v>
      </c>
      <c r="K95" s="46">
        <v>2.3858006354873229E-3</v>
      </c>
      <c r="L95" s="171">
        <v>2.4026349533215807E-2</v>
      </c>
      <c r="M95" s="56">
        <v>0.12827786796349128</v>
      </c>
      <c r="N95" s="172">
        <v>5.6082717470832787E-2</v>
      </c>
      <c r="O95" s="171">
        <v>5.6352880803478278E-2</v>
      </c>
      <c r="P95" s="171">
        <v>5.6785624176501917E-2</v>
      </c>
      <c r="Q95" s="171">
        <v>5.7329483333800564E-2</v>
      </c>
      <c r="R95" s="171">
        <v>6.2442880771495055E-2</v>
      </c>
      <c r="S95" s="171">
        <v>9.2024333492192537E-2</v>
      </c>
      <c r="T95" s="177">
        <v>8676300</v>
      </c>
      <c r="U95" s="105">
        <v>8815550</v>
      </c>
      <c r="V95" s="65">
        <v>8866450</v>
      </c>
      <c r="W95" s="170">
        <v>8917750</v>
      </c>
      <c r="X95" s="125"/>
      <c r="Y95" s="125"/>
      <c r="Z95" s="125"/>
      <c r="AA95" s="125"/>
      <c r="AB95" s="125"/>
      <c r="AC95" s="125"/>
      <c r="AD95" s="125"/>
      <c r="AE95" s="125"/>
      <c r="AF95" s="125"/>
    </row>
    <row r="96" spans="1:32" x14ac:dyDescent="0.2">
      <c r="A96" s="73" t="s">
        <v>40</v>
      </c>
      <c r="B96" s="243" t="s">
        <v>92</v>
      </c>
      <c r="C96" s="247">
        <v>146250</v>
      </c>
      <c r="D96" s="23">
        <v>148300</v>
      </c>
      <c r="E96" s="23">
        <v>151100</v>
      </c>
      <c r="F96" s="26">
        <v>154650</v>
      </c>
      <c r="G96" s="16">
        <v>157150</v>
      </c>
      <c r="H96" s="26">
        <v>170400</v>
      </c>
      <c r="I96" s="93">
        <v>277950</v>
      </c>
      <c r="J96" s="18">
        <v>2.3494374586366717E-2</v>
      </c>
      <c r="K96" s="7">
        <v>4.0171130834651958E-3</v>
      </c>
      <c r="L96" s="20">
        <v>2.4542353827587737E-2</v>
      </c>
      <c r="M96" s="52">
        <v>0.15785503490461061</v>
      </c>
      <c r="N96" s="88">
        <v>0.10566064621851733</v>
      </c>
      <c r="O96" s="20">
        <v>0.10744888888888889</v>
      </c>
      <c r="P96" s="20">
        <v>0.10976258916214202</v>
      </c>
      <c r="Q96" s="20">
        <v>0.11153696014762766</v>
      </c>
      <c r="R96" s="20">
        <v>0.12094112637070159</v>
      </c>
      <c r="S96" s="20">
        <v>0.19727456616629405</v>
      </c>
      <c r="T96" s="71">
        <v>1531000</v>
      </c>
      <c r="U96" s="26">
        <v>1403550</v>
      </c>
      <c r="V96" s="26">
        <v>1406250</v>
      </c>
      <c r="W96" s="93">
        <v>1408950</v>
      </c>
      <c r="X96" s="125"/>
      <c r="Y96" s="125"/>
      <c r="Z96" s="125"/>
      <c r="AA96" s="125"/>
      <c r="AB96" s="125"/>
      <c r="AC96" s="125"/>
      <c r="AD96" s="125"/>
      <c r="AE96" s="125"/>
      <c r="AF96" s="125"/>
    </row>
    <row r="97" spans="1:33" x14ac:dyDescent="0.2">
      <c r="A97" s="156" t="s">
        <v>126</v>
      </c>
      <c r="B97" s="244" t="s">
        <v>93</v>
      </c>
      <c r="C97" s="74">
        <v>633605</v>
      </c>
      <c r="D97" s="65">
        <v>642700</v>
      </c>
      <c r="E97" s="65">
        <v>650750</v>
      </c>
      <c r="F97" s="65">
        <v>661050</v>
      </c>
      <c r="G97" s="169">
        <v>668400</v>
      </c>
      <c r="H97" s="65">
        <v>727250</v>
      </c>
      <c r="I97" s="170">
        <v>1098600</v>
      </c>
      <c r="J97" s="173">
        <v>1.5827890895121044E-2</v>
      </c>
      <c r="K97" s="46">
        <v>2.7681534722674428E-3</v>
      </c>
      <c r="L97" s="171">
        <v>2.4147136573056782E-2</v>
      </c>
      <c r="M97" s="56">
        <v>0.13540635653608968</v>
      </c>
      <c r="N97" s="172">
        <v>6.2892035502147933E-2</v>
      </c>
      <c r="O97" s="171">
        <v>6.334751331198224E-2</v>
      </c>
      <c r="P97" s="171">
        <v>6.4013673293501314E-2</v>
      </c>
      <c r="Q97" s="171">
        <v>6.4725420511876977E-2</v>
      </c>
      <c r="R97" s="171">
        <v>7.04242400766944E-2</v>
      </c>
      <c r="S97" s="171">
        <v>0.10638442096700786</v>
      </c>
      <c r="T97" s="74">
        <v>10207300</v>
      </c>
      <c r="U97" s="65">
        <v>10219100</v>
      </c>
      <c r="V97" s="65">
        <v>10272700</v>
      </c>
      <c r="W97" s="170">
        <v>10326700</v>
      </c>
      <c r="X97" s="125"/>
      <c r="Y97" s="125"/>
      <c r="Z97" s="125"/>
      <c r="AA97" s="125"/>
      <c r="AB97" s="125"/>
      <c r="AC97" s="125"/>
      <c r="AD97" s="125"/>
      <c r="AE97" s="125"/>
      <c r="AF97" s="125"/>
    </row>
    <row r="98" spans="1:33" x14ac:dyDescent="0.2">
      <c r="A98" s="12" t="s">
        <v>159</v>
      </c>
      <c r="B98" s="124"/>
      <c r="C98" s="124"/>
      <c r="P98" s="125"/>
      <c r="Q98" s="125"/>
      <c r="S98" s="125"/>
      <c r="T98" s="125"/>
      <c r="U98" s="11"/>
      <c r="AB98" s="125"/>
      <c r="AC98" s="125"/>
      <c r="AD98" s="125"/>
      <c r="AE98" s="125"/>
      <c r="AF98" s="125"/>
    </row>
    <row r="99" spans="1:33" x14ac:dyDescent="0.2">
      <c r="A99" s="124"/>
      <c r="B99" s="124"/>
      <c r="C99" s="124"/>
      <c r="P99" s="22"/>
      <c r="U99" s="11"/>
      <c r="AB99" s="125"/>
      <c r="AC99" s="125"/>
      <c r="AD99" s="125"/>
      <c r="AE99" s="125"/>
      <c r="AF99" s="125"/>
    </row>
    <row r="100" spans="1:33" x14ac:dyDescent="0.2">
      <c r="U100" s="11"/>
      <c r="X100" s="125"/>
      <c r="Y100" s="125"/>
      <c r="Z100" s="125"/>
      <c r="AA100" s="125"/>
      <c r="AB100" s="125"/>
      <c r="AC100" s="125"/>
      <c r="AD100" s="125"/>
      <c r="AE100" s="125"/>
      <c r="AF100" s="125"/>
      <c r="AG100" s="125"/>
    </row>
    <row r="101" spans="1:33" x14ac:dyDescent="0.2">
      <c r="A101" s="121" t="s">
        <v>291</v>
      </c>
      <c r="B101" s="121"/>
      <c r="C101" s="121"/>
      <c r="U101" s="11"/>
      <c r="X101" s="125"/>
      <c r="Y101" s="125"/>
      <c r="Z101" s="125"/>
      <c r="AA101" s="125"/>
      <c r="AB101" s="125"/>
      <c r="AC101" s="125"/>
      <c r="AD101" s="125"/>
      <c r="AE101" s="125"/>
      <c r="AF101" s="125"/>
      <c r="AG101" s="125"/>
    </row>
    <row r="102" spans="1:33" x14ac:dyDescent="0.2">
      <c r="A102" s="121" t="s">
        <v>292</v>
      </c>
      <c r="U102" s="11"/>
      <c r="X102" s="125"/>
      <c r="Y102" s="125"/>
      <c r="Z102" s="125"/>
      <c r="AA102" s="125"/>
      <c r="AB102" s="125"/>
      <c r="AC102" s="125"/>
      <c r="AD102" s="125"/>
      <c r="AE102" s="125"/>
      <c r="AF102" s="125"/>
      <c r="AG102" s="125"/>
    </row>
    <row r="103" spans="1:33" ht="29.25" customHeight="1" x14ac:dyDescent="0.2">
      <c r="A103" s="245"/>
      <c r="B103" s="575"/>
      <c r="C103" s="603" t="s">
        <v>130</v>
      </c>
      <c r="D103" s="595"/>
      <c r="E103" s="595"/>
      <c r="F103" s="595"/>
      <c r="G103" s="595"/>
      <c r="H103" s="595"/>
      <c r="I103" s="596"/>
      <c r="J103" s="609" t="s">
        <v>131</v>
      </c>
      <c r="K103" s="602"/>
      <c r="L103" s="602"/>
      <c r="M103" s="602"/>
      <c r="N103" s="603" t="s">
        <v>132</v>
      </c>
      <c r="O103" s="600"/>
      <c r="P103" s="600"/>
      <c r="Q103" s="600"/>
      <c r="R103" s="600"/>
      <c r="S103" s="601"/>
      <c r="T103" s="603" t="s">
        <v>124</v>
      </c>
      <c r="U103" s="595" t="s">
        <v>124</v>
      </c>
      <c r="V103" s="595"/>
      <c r="W103" s="596"/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5"/>
    </row>
    <row r="104" spans="1:33" ht="56.25" x14ac:dyDescent="0.2">
      <c r="A104" s="576" t="s">
        <v>61</v>
      </c>
      <c r="B104" s="585"/>
      <c r="C104" s="580">
        <v>2013</v>
      </c>
      <c r="D104" s="578">
        <v>2014</v>
      </c>
      <c r="E104" s="578">
        <v>2015</v>
      </c>
      <c r="F104" s="578">
        <v>2016</v>
      </c>
      <c r="G104" s="578" t="s">
        <v>43</v>
      </c>
      <c r="H104" s="578" t="s">
        <v>42</v>
      </c>
      <c r="I104" s="579" t="s">
        <v>110</v>
      </c>
      <c r="J104" s="507" t="s">
        <v>255</v>
      </c>
      <c r="K104" s="578" t="s">
        <v>252</v>
      </c>
      <c r="L104" s="578" t="s">
        <v>253</v>
      </c>
      <c r="M104" s="578" t="s">
        <v>256</v>
      </c>
      <c r="N104" s="580">
        <v>2014</v>
      </c>
      <c r="O104" s="578">
        <v>2015</v>
      </c>
      <c r="P104" s="578">
        <v>2016</v>
      </c>
      <c r="Q104" s="578" t="s">
        <v>260</v>
      </c>
      <c r="R104" s="578" t="s">
        <v>261</v>
      </c>
      <c r="S104" s="579" t="s">
        <v>262</v>
      </c>
      <c r="T104" s="580">
        <v>2013</v>
      </c>
      <c r="U104" s="578">
        <v>2014</v>
      </c>
      <c r="V104" s="578">
        <v>2015</v>
      </c>
      <c r="W104" s="579">
        <v>2016</v>
      </c>
      <c r="X104" s="125"/>
      <c r="Y104" s="125"/>
      <c r="Z104" s="125"/>
      <c r="AA104" s="125"/>
      <c r="AB104" s="125"/>
      <c r="AC104" s="125"/>
      <c r="AD104" s="125"/>
      <c r="AE104" s="125"/>
      <c r="AF104" s="125"/>
      <c r="AG104" s="125"/>
    </row>
    <row r="105" spans="1:33" x14ac:dyDescent="0.2">
      <c r="A105" s="117" t="s">
        <v>0</v>
      </c>
      <c r="B105" s="117"/>
      <c r="C105" s="71">
        <v>40389.25</v>
      </c>
      <c r="D105" s="26">
        <v>42200</v>
      </c>
      <c r="E105" s="26">
        <v>42700</v>
      </c>
      <c r="F105" s="26">
        <v>43300</v>
      </c>
      <c r="G105" s="26">
        <v>43750</v>
      </c>
      <c r="H105" s="26">
        <v>47650</v>
      </c>
      <c r="I105" s="93">
        <v>69950</v>
      </c>
      <c r="J105" s="80">
        <v>1.4051522248243575E-2</v>
      </c>
      <c r="K105" s="18">
        <v>2.5880877806598868E-3</v>
      </c>
      <c r="L105" s="18">
        <v>2.4221179370793822E-2</v>
      </c>
      <c r="M105" s="18">
        <v>0.1273920178788992</v>
      </c>
      <c r="N105" s="80">
        <v>2.5887188295555624E-2</v>
      </c>
      <c r="O105" s="18">
        <v>2.6095459267860416E-2</v>
      </c>
      <c r="P105" s="18">
        <v>2.6363055191938871E-2</v>
      </c>
      <c r="Q105" s="18">
        <v>2.6637036135042164E-2</v>
      </c>
      <c r="R105" s="18">
        <v>2.9011537641937351E-2</v>
      </c>
      <c r="S105" s="89">
        <v>4.2588815489055985E-2</v>
      </c>
      <c r="T105" s="67">
        <v>1601200</v>
      </c>
      <c r="U105" s="10">
        <v>1630150</v>
      </c>
      <c r="V105" s="10">
        <v>1636300</v>
      </c>
      <c r="W105" s="68">
        <v>1642450</v>
      </c>
      <c r="X105" s="125"/>
      <c r="Y105" s="125"/>
      <c r="Z105" s="125"/>
      <c r="AA105" s="125"/>
      <c r="AB105" s="125"/>
      <c r="AC105" s="125"/>
      <c r="AD105" s="125"/>
      <c r="AE105" s="125"/>
      <c r="AF105" s="125"/>
      <c r="AG105" s="125"/>
    </row>
    <row r="106" spans="1:33" x14ac:dyDescent="0.2">
      <c r="A106" s="117" t="s">
        <v>1</v>
      </c>
      <c r="B106" s="117"/>
      <c r="C106" s="71">
        <v>15988.499999999998</v>
      </c>
      <c r="D106" s="26">
        <v>13150</v>
      </c>
      <c r="E106" s="26">
        <v>13350</v>
      </c>
      <c r="F106" s="26">
        <v>13550</v>
      </c>
      <c r="G106" s="26">
        <v>13700</v>
      </c>
      <c r="H106" s="26">
        <v>14850</v>
      </c>
      <c r="I106" s="93">
        <v>24300</v>
      </c>
      <c r="J106" s="80">
        <v>1.4981273408239737E-2</v>
      </c>
      <c r="K106" s="18">
        <v>2.7561124908970225E-3</v>
      </c>
      <c r="L106" s="18">
        <v>2.3167624620663574E-2</v>
      </c>
      <c r="M106" s="18">
        <v>0.15722216827076707</v>
      </c>
      <c r="N106" s="80">
        <v>7.9360289680144844E-2</v>
      </c>
      <c r="O106" s="18">
        <v>8.0228365384615391E-2</v>
      </c>
      <c r="P106" s="18">
        <v>8.1064911755907867E-2</v>
      </c>
      <c r="Q106" s="18">
        <v>8.1962309303021244E-2</v>
      </c>
      <c r="R106" s="18">
        <v>8.8842357164223756E-2</v>
      </c>
      <c r="S106" s="89">
        <v>0.14537840263236615</v>
      </c>
      <c r="T106" s="67">
        <v>201500</v>
      </c>
      <c r="U106" s="10">
        <v>165700</v>
      </c>
      <c r="V106" s="10">
        <v>166400</v>
      </c>
      <c r="W106" s="68">
        <v>167150</v>
      </c>
      <c r="X106" s="125"/>
      <c r="Y106" s="125"/>
      <c r="Z106" s="125"/>
      <c r="AA106" s="125"/>
      <c r="AB106" s="125"/>
      <c r="AC106" s="125"/>
      <c r="AD106" s="125"/>
      <c r="AE106" s="125"/>
      <c r="AF106" s="125"/>
      <c r="AG106" s="125"/>
    </row>
    <row r="107" spans="1:33" x14ac:dyDescent="0.2">
      <c r="A107" s="117" t="s">
        <v>2</v>
      </c>
      <c r="B107" s="117"/>
      <c r="C107" s="71">
        <v>40805.262000000002</v>
      </c>
      <c r="D107" s="26">
        <v>37600</v>
      </c>
      <c r="E107" s="26">
        <v>38100</v>
      </c>
      <c r="F107" s="26">
        <v>38750</v>
      </c>
      <c r="G107" s="26">
        <v>39200</v>
      </c>
      <c r="H107" s="26">
        <v>42550</v>
      </c>
      <c r="I107" s="93">
        <v>63600</v>
      </c>
      <c r="J107" s="80">
        <v>1.7060367454068137E-2</v>
      </c>
      <c r="K107" s="18">
        <v>2.8906676951079291E-3</v>
      </c>
      <c r="L107" s="18">
        <v>2.3662901642363288E-2</v>
      </c>
      <c r="M107" s="18">
        <v>0.13186948662895492</v>
      </c>
      <c r="N107" s="80">
        <v>0.1824357108199903</v>
      </c>
      <c r="O107" s="18">
        <v>0.18388030888030887</v>
      </c>
      <c r="P107" s="18">
        <v>0.18602976476236197</v>
      </c>
      <c r="Q107" s="18">
        <v>0.18819011041766684</v>
      </c>
      <c r="R107" s="18">
        <v>0.2042726836293807</v>
      </c>
      <c r="S107" s="89">
        <v>0.30532885261641862</v>
      </c>
      <c r="T107" s="67">
        <v>232000</v>
      </c>
      <c r="U107" s="10">
        <v>206100</v>
      </c>
      <c r="V107" s="10">
        <v>207200</v>
      </c>
      <c r="W107" s="68">
        <v>208300</v>
      </c>
      <c r="X107" s="125"/>
      <c r="Y107" s="125"/>
      <c r="Z107" s="125"/>
      <c r="AA107" s="125"/>
      <c r="AB107" s="125"/>
      <c r="AC107" s="125"/>
      <c r="AD107" s="125"/>
      <c r="AE107" s="125"/>
      <c r="AF107" s="125"/>
      <c r="AG107" s="125"/>
    </row>
    <row r="108" spans="1:33" x14ac:dyDescent="0.2">
      <c r="A108" s="117" t="s">
        <v>3</v>
      </c>
      <c r="B108" s="117"/>
      <c r="C108" s="71">
        <v>33596.75</v>
      </c>
      <c r="D108" s="26">
        <v>28450</v>
      </c>
      <c r="E108" s="26">
        <v>28900</v>
      </c>
      <c r="F108" s="26">
        <v>29450</v>
      </c>
      <c r="G108" s="26">
        <v>29800</v>
      </c>
      <c r="H108" s="26">
        <v>32350</v>
      </c>
      <c r="I108" s="93">
        <v>54200</v>
      </c>
      <c r="J108" s="80">
        <v>1.9031141868512069E-2</v>
      </c>
      <c r="K108" s="18">
        <v>2.9579870891904836E-3</v>
      </c>
      <c r="L108" s="18">
        <v>2.3757853756082081E-2</v>
      </c>
      <c r="M108" s="18">
        <v>0.16473867620672822</v>
      </c>
      <c r="N108" s="80">
        <v>5.2360357044262444E-2</v>
      </c>
      <c r="O108" s="18">
        <v>5.293040293040293E-2</v>
      </c>
      <c r="P108" s="18">
        <v>5.3672316384180789E-2</v>
      </c>
      <c r="Q108" s="18">
        <v>5.4310187716420634E-2</v>
      </c>
      <c r="R108" s="18">
        <v>5.8957535994168031E-2</v>
      </c>
      <c r="S108" s="89">
        <v>9.8778932021140881E-2</v>
      </c>
      <c r="T108" s="67">
        <v>671300</v>
      </c>
      <c r="U108" s="10">
        <v>543350</v>
      </c>
      <c r="V108" s="10">
        <v>546000</v>
      </c>
      <c r="W108" s="68">
        <v>548700</v>
      </c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</row>
    <row r="109" spans="1:33" x14ac:dyDescent="0.2">
      <c r="A109" s="117" t="s">
        <v>4</v>
      </c>
      <c r="B109" s="117"/>
      <c r="C109" s="71">
        <v>63483.749999999993</v>
      </c>
      <c r="D109" s="26">
        <v>69750</v>
      </c>
      <c r="E109" s="26">
        <v>70850</v>
      </c>
      <c r="F109" s="26">
        <v>72650</v>
      </c>
      <c r="G109" s="26">
        <v>74100</v>
      </c>
      <c r="H109" s="26">
        <v>80450</v>
      </c>
      <c r="I109" s="93">
        <v>122700</v>
      </c>
      <c r="J109" s="80">
        <v>2.5405786873676783E-2</v>
      </c>
      <c r="K109" s="18">
        <v>4.9527601409860011E-3</v>
      </c>
      <c r="L109" s="18">
        <v>2.5823414031672653E-2</v>
      </c>
      <c r="M109" s="18">
        <v>0.13999313496203336</v>
      </c>
      <c r="N109" s="80">
        <v>0.13963963963963963</v>
      </c>
      <c r="O109" s="18">
        <v>0.14133253540793936</v>
      </c>
      <c r="P109" s="18">
        <v>0.14441904383262102</v>
      </c>
      <c r="Q109" s="18">
        <v>0.14730146108736705</v>
      </c>
      <c r="R109" s="18">
        <v>0.15992446078918596</v>
      </c>
      <c r="S109" s="89">
        <v>0.24391213597057945</v>
      </c>
      <c r="T109" s="67">
        <v>478500</v>
      </c>
      <c r="U109" s="10">
        <v>499500</v>
      </c>
      <c r="V109" s="10">
        <v>501300</v>
      </c>
      <c r="W109" s="68">
        <v>503050</v>
      </c>
      <c r="X109" s="125"/>
      <c r="Y109" s="125"/>
      <c r="Z109" s="125"/>
      <c r="AA109" s="125"/>
      <c r="AB109" s="125"/>
      <c r="AC109" s="125"/>
      <c r="AD109" s="125"/>
      <c r="AE109" s="125"/>
      <c r="AF109" s="125"/>
      <c r="AG109" s="125"/>
    </row>
    <row r="110" spans="1:33" x14ac:dyDescent="0.2">
      <c r="A110" s="117" t="s">
        <v>5</v>
      </c>
      <c r="B110" s="117"/>
      <c r="C110" s="71">
        <v>110142.99999999999</v>
      </c>
      <c r="D110" s="26">
        <v>109900</v>
      </c>
      <c r="E110" s="26">
        <v>111050</v>
      </c>
      <c r="F110" s="26">
        <v>112550</v>
      </c>
      <c r="G110" s="26">
        <v>113450</v>
      </c>
      <c r="H110" s="26">
        <v>123800</v>
      </c>
      <c r="I110" s="93">
        <v>184750</v>
      </c>
      <c r="J110" s="80">
        <v>1.3507429085997336E-2</v>
      </c>
      <c r="K110" s="18">
        <v>1.993144645666689E-3</v>
      </c>
      <c r="L110" s="18">
        <v>2.4206736287300634E-2</v>
      </c>
      <c r="M110" s="18">
        <v>0.13190437079801809</v>
      </c>
      <c r="N110" s="80">
        <v>8.6287441604836493E-2</v>
      </c>
      <c r="O110" s="18">
        <v>8.6659643372741818E-2</v>
      </c>
      <c r="P110" s="18">
        <v>8.7295431629566433E-2</v>
      </c>
      <c r="Q110" s="18">
        <v>8.799348483673311E-2</v>
      </c>
      <c r="R110" s="18">
        <v>9.6059877452881415E-2</v>
      </c>
      <c r="S110" s="89">
        <v>0.14329481113782672</v>
      </c>
      <c r="T110" s="67">
        <v>1299100</v>
      </c>
      <c r="U110" s="10">
        <v>1273650</v>
      </c>
      <c r="V110" s="10">
        <v>1281450</v>
      </c>
      <c r="W110" s="68">
        <v>1289300</v>
      </c>
      <c r="X110" s="125"/>
      <c r="Y110" s="125"/>
      <c r="Z110" s="125"/>
      <c r="AA110" s="125"/>
      <c r="AB110" s="125"/>
      <c r="AC110" s="125"/>
      <c r="AD110" s="125"/>
      <c r="AE110" s="125"/>
      <c r="AF110" s="125"/>
      <c r="AG110" s="125"/>
    </row>
    <row r="111" spans="1:33" x14ac:dyDescent="0.2">
      <c r="A111" s="117" t="s">
        <v>6</v>
      </c>
      <c r="B111" s="117"/>
      <c r="C111" s="71">
        <v>162074.54</v>
      </c>
      <c r="D111" s="26">
        <v>169350</v>
      </c>
      <c r="E111" s="26">
        <v>171700</v>
      </c>
      <c r="F111" s="26">
        <v>174300</v>
      </c>
      <c r="G111" s="26">
        <v>176500</v>
      </c>
      <c r="H111" s="26">
        <v>191750</v>
      </c>
      <c r="I111" s="93">
        <v>290250</v>
      </c>
      <c r="J111" s="80">
        <v>1.5142690739662124E-2</v>
      </c>
      <c r="K111" s="18">
        <v>3.1406525090480475E-3</v>
      </c>
      <c r="L111" s="18">
        <v>2.4140395224087952E-2</v>
      </c>
      <c r="M111" s="18">
        <v>0.13597483414591127</v>
      </c>
      <c r="N111" s="80">
        <v>8.865331762858264E-2</v>
      </c>
      <c r="O111" s="18">
        <v>8.9378204627677565E-2</v>
      </c>
      <c r="P111" s="18">
        <v>9.0217391304347833E-2</v>
      </c>
      <c r="Q111" s="18">
        <v>9.1356107660455488E-2</v>
      </c>
      <c r="R111" s="18">
        <v>9.9249482401656319E-2</v>
      </c>
      <c r="S111" s="89">
        <v>0.1502329192546584</v>
      </c>
      <c r="T111" s="67">
        <v>1896000</v>
      </c>
      <c r="U111" s="10">
        <v>1910250</v>
      </c>
      <c r="V111" s="10">
        <v>1921050</v>
      </c>
      <c r="W111" s="68">
        <v>1932000</v>
      </c>
      <c r="X111" s="125"/>
      <c r="Y111" s="125"/>
      <c r="Z111" s="125"/>
      <c r="AA111" s="125"/>
      <c r="AB111" s="125"/>
      <c r="AC111" s="125"/>
      <c r="AD111" s="125"/>
      <c r="AE111" s="125"/>
      <c r="AF111" s="125"/>
      <c r="AG111" s="125"/>
    </row>
    <row r="112" spans="1:33" x14ac:dyDescent="0.2">
      <c r="A112" s="117" t="s">
        <v>7</v>
      </c>
      <c r="B112" s="117"/>
      <c r="C112" s="71">
        <v>0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93">
        <v>0</v>
      </c>
      <c r="J112" s="80">
        <v>0</v>
      </c>
      <c r="K112" s="18">
        <v>0</v>
      </c>
      <c r="L112" s="18">
        <v>0</v>
      </c>
      <c r="M112" s="18">
        <v>0</v>
      </c>
      <c r="N112" s="80">
        <v>0</v>
      </c>
      <c r="O112" s="18">
        <v>0</v>
      </c>
      <c r="P112" s="18">
        <v>0</v>
      </c>
      <c r="Q112" s="18">
        <v>0</v>
      </c>
      <c r="R112" s="18">
        <v>0</v>
      </c>
      <c r="S112" s="89">
        <v>0</v>
      </c>
      <c r="T112" s="67">
        <v>0</v>
      </c>
      <c r="U112" s="10">
        <v>0</v>
      </c>
      <c r="V112" s="10">
        <v>0</v>
      </c>
      <c r="W112" s="68">
        <v>0</v>
      </c>
      <c r="X112" s="125"/>
      <c r="Y112" s="125"/>
      <c r="Z112" s="125"/>
      <c r="AA112" s="125"/>
      <c r="AB112" s="125"/>
      <c r="AC112" s="125"/>
      <c r="AD112" s="125"/>
      <c r="AE112" s="125"/>
      <c r="AF112" s="125"/>
      <c r="AG112" s="125"/>
    </row>
    <row r="113" spans="1:33" x14ac:dyDescent="0.2">
      <c r="A113" s="117" t="s">
        <v>8</v>
      </c>
      <c r="B113" s="117"/>
      <c r="C113" s="71">
        <v>77591.25</v>
      </c>
      <c r="D113" s="26">
        <v>79700</v>
      </c>
      <c r="E113" s="26">
        <v>80450</v>
      </c>
      <c r="F113" s="26">
        <v>81550</v>
      </c>
      <c r="G113" s="26">
        <v>82200</v>
      </c>
      <c r="H113" s="26">
        <v>89600</v>
      </c>
      <c r="I113" s="93">
        <v>134100</v>
      </c>
      <c r="J113" s="80">
        <v>1.3673088875077788E-2</v>
      </c>
      <c r="K113" s="18">
        <v>2.1390496541198178E-3</v>
      </c>
      <c r="L113" s="18">
        <v>2.3813875335096935E-2</v>
      </c>
      <c r="M113" s="18">
        <v>0.13240350030991466</v>
      </c>
      <c r="N113" s="80">
        <f>D113/U113</f>
        <v>0.12513738420474171</v>
      </c>
      <c r="O113" s="18">
        <f t="shared" ref="O113:P113" si="4">E113/V113</f>
        <v>0.12566385504529834</v>
      </c>
      <c r="P113" s="18">
        <f t="shared" si="4"/>
        <v>0.12672882672882674</v>
      </c>
      <c r="Q113" s="18">
        <v>2.4828792952605063E-2</v>
      </c>
      <c r="R113" s="18">
        <v>2.7046188191993243E-2</v>
      </c>
      <c r="S113" s="89">
        <v>3.983769270220533E-2</v>
      </c>
      <c r="T113" s="67">
        <v>592100</v>
      </c>
      <c r="U113" s="10">
        <v>636900</v>
      </c>
      <c r="V113" s="10">
        <v>640200</v>
      </c>
      <c r="W113" s="68">
        <v>643500</v>
      </c>
      <c r="X113" s="125"/>
      <c r="Y113" s="125"/>
      <c r="Z113" s="125"/>
      <c r="AA113" s="125"/>
      <c r="AB113" s="125"/>
      <c r="AC113" s="125"/>
      <c r="AD113" s="125"/>
      <c r="AE113" s="125"/>
      <c r="AF113" s="125"/>
      <c r="AG113" s="125"/>
    </row>
    <row r="114" spans="1:33" x14ac:dyDescent="0.2">
      <c r="A114" s="117" t="s">
        <v>9</v>
      </c>
      <c r="B114" s="117"/>
      <c r="C114" s="71">
        <v>11860.75</v>
      </c>
      <c r="D114" s="26">
        <v>12950</v>
      </c>
      <c r="E114" s="26">
        <v>13100</v>
      </c>
      <c r="F114" s="26">
        <v>13300</v>
      </c>
      <c r="G114" s="26">
        <v>13400</v>
      </c>
      <c r="H114" s="26">
        <v>14600</v>
      </c>
      <c r="I114" s="93">
        <v>22700</v>
      </c>
      <c r="J114" s="80">
        <v>1.5267175572519109E-2</v>
      </c>
      <c r="K114" s="18">
        <v>1.8744224699329681E-3</v>
      </c>
      <c r="L114" s="18">
        <v>2.3588277869677876E-2</v>
      </c>
      <c r="M114" s="18">
        <v>0.14299295628676223</v>
      </c>
      <c r="N114" s="80">
        <v>0.16950261780104711</v>
      </c>
      <c r="O114" s="18">
        <v>0.17024041585445093</v>
      </c>
      <c r="P114" s="18">
        <v>0.17150225660863957</v>
      </c>
      <c r="Q114" s="18">
        <v>0.17279174725983237</v>
      </c>
      <c r="R114" s="18">
        <v>0.1882656350741457</v>
      </c>
      <c r="S114" s="89">
        <v>0.29271437782076082</v>
      </c>
      <c r="T114" s="67">
        <v>77100</v>
      </c>
      <c r="U114" s="10">
        <v>76400</v>
      </c>
      <c r="V114" s="10">
        <v>76950</v>
      </c>
      <c r="W114" s="68">
        <v>77550</v>
      </c>
      <c r="X114" s="125"/>
      <c r="Y114" s="125"/>
      <c r="Z114" s="125"/>
      <c r="AA114" s="125"/>
      <c r="AB114" s="125"/>
      <c r="AC114" s="125"/>
      <c r="AD114" s="125"/>
      <c r="AE114" s="125"/>
      <c r="AF114" s="125"/>
      <c r="AG114" s="125"/>
    </row>
    <row r="115" spans="1:33" x14ac:dyDescent="0.2">
      <c r="A115" s="117" t="s">
        <v>133</v>
      </c>
      <c r="B115" s="117"/>
      <c r="C115" s="71">
        <v>77672</v>
      </c>
      <c r="D115" s="26">
        <v>79650</v>
      </c>
      <c r="E115" s="26">
        <v>80550</v>
      </c>
      <c r="F115" s="26">
        <v>81650</v>
      </c>
      <c r="G115" s="26">
        <v>82300</v>
      </c>
      <c r="H115" s="26">
        <v>89650</v>
      </c>
      <c r="I115" s="93">
        <v>132050</v>
      </c>
      <c r="J115" s="80">
        <v>1.3656114214773529E-2</v>
      </c>
      <c r="K115" s="18">
        <v>1.9842881659581924E-3</v>
      </c>
      <c r="L115" s="18">
        <v>2.3643012427433829E-2</v>
      </c>
      <c r="M115" s="18">
        <v>0.12770512492950647</v>
      </c>
      <c r="N115" s="80">
        <f>D115/U115</f>
        <v>2.4305025784992829E-2</v>
      </c>
      <c r="O115" s="18">
        <f t="shared" ref="O115:P115" si="5">E115/V115</f>
        <v>2.4439825841588665E-2</v>
      </c>
      <c r="P115" s="18">
        <f t="shared" si="5"/>
        <v>2.4632696774972093E-2</v>
      </c>
      <c r="Q115" s="18">
        <v>0.12781662781662781</v>
      </c>
      <c r="R115" s="18">
        <v>0.13923853923853924</v>
      </c>
      <c r="S115" s="89">
        <v>0.20839160839160839</v>
      </c>
      <c r="T115" s="67">
        <v>3158500</v>
      </c>
      <c r="U115" s="10">
        <v>3277100</v>
      </c>
      <c r="V115" s="10">
        <v>3295850</v>
      </c>
      <c r="W115" s="68">
        <v>3314700</v>
      </c>
      <c r="X115" s="125"/>
      <c r="Y115" s="125"/>
      <c r="Z115" s="125"/>
      <c r="AA115" s="125"/>
      <c r="AB115" s="125"/>
      <c r="AC115" s="125"/>
      <c r="AD115" s="125"/>
      <c r="AE115" s="125"/>
      <c r="AF115" s="125"/>
      <c r="AG115" s="125"/>
    </row>
    <row r="116" spans="1:33" x14ac:dyDescent="0.2">
      <c r="A116" s="43" t="s">
        <v>126</v>
      </c>
      <c r="B116" s="43"/>
      <c r="C116" s="74">
        <v>633605.05200000003</v>
      </c>
      <c r="D116" s="65">
        <v>642700</v>
      </c>
      <c r="E116" s="65">
        <v>650750</v>
      </c>
      <c r="F116" s="65">
        <v>661050</v>
      </c>
      <c r="G116" s="65">
        <v>668400</v>
      </c>
      <c r="H116" s="65">
        <v>727250</v>
      </c>
      <c r="I116" s="170">
        <v>1098600</v>
      </c>
      <c r="J116" s="167">
        <v>1.5827890895121044E-2</v>
      </c>
      <c r="K116" s="173">
        <v>2.7869060909273546E-3</v>
      </c>
      <c r="L116" s="173">
        <v>2.4164739198237584E-2</v>
      </c>
      <c r="M116" s="173">
        <v>0.13540635653608968</v>
      </c>
      <c r="N116" s="167">
        <v>6.2892035502147933E-2</v>
      </c>
      <c r="O116" s="173">
        <v>6.3347821642906157E-2</v>
      </c>
      <c r="P116" s="174">
        <v>6.4013673293501314E-2</v>
      </c>
      <c r="Q116" s="173">
        <v>6.4730262329689064E-2</v>
      </c>
      <c r="R116" s="173">
        <v>7.0999999999999994E-2</v>
      </c>
      <c r="S116" s="174">
        <v>0.10638442096700786</v>
      </c>
      <c r="T116" s="74">
        <v>10207300</v>
      </c>
      <c r="U116" s="65">
        <v>10219100</v>
      </c>
      <c r="V116" s="65">
        <v>10272700</v>
      </c>
      <c r="W116" s="70">
        <v>10326700</v>
      </c>
      <c r="X116" s="125"/>
      <c r="Y116" s="125"/>
      <c r="Z116" s="125"/>
      <c r="AA116" s="125"/>
      <c r="AB116" s="125"/>
      <c r="AC116" s="125"/>
      <c r="AD116" s="125"/>
      <c r="AE116" s="125"/>
      <c r="AF116" s="125"/>
      <c r="AG116" s="125"/>
    </row>
    <row r="117" spans="1:33" x14ac:dyDescent="0.2">
      <c r="A117" s="12" t="s">
        <v>159</v>
      </c>
      <c r="B117" s="124"/>
      <c r="X117" s="125"/>
      <c r="Y117" s="125"/>
      <c r="Z117" s="125"/>
      <c r="AA117" s="125"/>
      <c r="AB117" s="125"/>
      <c r="AC117" s="125"/>
      <c r="AD117" s="125"/>
      <c r="AE117" s="125"/>
      <c r="AF117" s="125"/>
      <c r="AG117" s="125"/>
    </row>
    <row r="118" spans="1:33" x14ac:dyDescent="0.2">
      <c r="A118" s="124"/>
      <c r="B118" s="124"/>
      <c r="T118" s="119"/>
      <c r="U118" s="119"/>
      <c r="W118" s="11"/>
      <c r="X118" s="125"/>
      <c r="Y118" s="125"/>
      <c r="Z118" s="125"/>
      <c r="AA118" s="125"/>
      <c r="AB118" s="125"/>
      <c r="AC118" s="125"/>
      <c r="AD118" s="125"/>
      <c r="AE118" s="125"/>
      <c r="AF118" s="125"/>
      <c r="AG118" s="125"/>
    </row>
    <row r="119" spans="1:33" x14ac:dyDescent="0.2">
      <c r="C119" s="131"/>
      <c r="X119" s="125"/>
      <c r="Y119" s="125"/>
      <c r="Z119" s="125"/>
      <c r="AA119" s="125"/>
      <c r="AB119" s="125"/>
      <c r="AC119" s="125"/>
      <c r="AD119" s="125"/>
      <c r="AE119" s="125"/>
      <c r="AF119" s="125"/>
      <c r="AG119" s="125"/>
    </row>
    <row r="120" spans="1:33" x14ac:dyDescent="0.2">
      <c r="A120" s="121" t="s">
        <v>293</v>
      </c>
      <c r="B120" s="121"/>
      <c r="C120" s="121"/>
      <c r="U120" s="11"/>
      <c r="X120" s="125"/>
      <c r="Y120" s="125"/>
      <c r="Z120" s="125"/>
      <c r="AA120" s="125"/>
      <c r="AB120" s="125"/>
      <c r="AC120" s="125"/>
      <c r="AD120" s="125"/>
      <c r="AE120" s="125"/>
      <c r="AF120" s="125"/>
      <c r="AG120" s="125"/>
    </row>
    <row r="121" spans="1:33" x14ac:dyDescent="0.2">
      <c r="A121" s="121" t="s">
        <v>294</v>
      </c>
      <c r="U121" s="11"/>
      <c r="X121" s="125"/>
      <c r="Y121" s="125"/>
      <c r="Z121" s="125"/>
      <c r="AA121" s="125"/>
      <c r="AB121" s="125"/>
      <c r="AC121" s="125"/>
      <c r="AD121" s="125"/>
      <c r="AE121" s="125"/>
      <c r="AF121" s="125"/>
      <c r="AG121" s="125"/>
    </row>
    <row r="122" spans="1:33" ht="26.25" customHeight="1" x14ac:dyDescent="0.2">
      <c r="A122" s="554"/>
      <c r="B122" s="555"/>
      <c r="C122" s="600" t="s">
        <v>130</v>
      </c>
      <c r="D122" s="595"/>
      <c r="E122" s="595"/>
      <c r="F122" s="595"/>
      <c r="G122" s="595"/>
      <c r="H122" s="595"/>
      <c r="I122" s="596"/>
      <c r="J122" s="609" t="s">
        <v>131</v>
      </c>
      <c r="K122" s="602"/>
      <c r="L122" s="602"/>
      <c r="M122" s="612"/>
      <c r="N122" s="603" t="s">
        <v>132</v>
      </c>
      <c r="O122" s="600"/>
      <c r="P122" s="600"/>
      <c r="Q122" s="600"/>
      <c r="R122" s="600"/>
      <c r="S122" s="601"/>
      <c r="T122" s="603" t="s">
        <v>290</v>
      </c>
      <c r="U122" s="595" t="s">
        <v>124</v>
      </c>
      <c r="V122" s="595"/>
      <c r="W122" s="596"/>
    </row>
    <row r="123" spans="1:33" ht="45" x14ac:dyDescent="0.2">
      <c r="A123" s="576" t="s">
        <v>56</v>
      </c>
      <c r="B123" s="587"/>
      <c r="C123" s="578">
        <v>2013</v>
      </c>
      <c r="D123" s="578">
        <v>2014</v>
      </c>
      <c r="E123" s="578">
        <v>2015</v>
      </c>
      <c r="F123" s="578">
        <v>2016</v>
      </c>
      <c r="G123" s="578" t="s">
        <v>43</v>
      </c>
      <c r="H123" s="578" t="s">
        <v>42</v>
      </c>
      <c r="I123" s="579" t="s">
        <v>110</v>
      </c>
      <c r="J123" s="580" t="s">
        <v>255</v>
      </c>
      <c r="K123" s="578" t="s">
        <v>252</v>
      </c>
      <c r="L123" s="578" t="s">
        <v>253</v>
      </c>
      <c r="M123" s="578" t="s">
        <v>256</v>
      </c>
      <c r="N123" s="580">
        <v>2014</v>
      </c>
      <c r="O123" s="578">
        <v>2015</v>
      </c>
      <c r="P123" s="578">
        <v>2016</v>
      </c>
      <c r="Q123" s="578" t="s">
        <v>43</v>
      </c>
      <c r="R123" s="578" t="s">
        <v>42</v>
      </c>
      <c r="S123" s="579" t="s">
        <v>110</v>
      </c>
      <c r="T123" s="580">
        <v>2013</v>
      </c>
      <c r="U123" s="578">
        <v>2014</v>
      </c>
      <c r="V123" s="578">
        <v>2015</v>
      </c>
      <c r="W123" s="579">
        <v>2016</v>
      </c>
    </row>
    <row r="124" spans="1:33" x14ac:dyDescent="0.2">
      <c r="A124" s="73" t="s">
        <v>134</v>
      </c>
      <c r="B124" s="145"/>
      <c r="C124" s="26">
        <v>627269</v>
      </c>
      <c r="D124" s="26">
        <v>636150</v>
      </c>
      <c r="E124" s="26">
        <v>643650</v>
      </c>
      <c r="F124" s="26">
        <v>653800</v>
      </c>
      <c r="G124" s="26">
        <v>661150</v>
      </c>
      <c r="H124" s="26">
        <v>719400</v>
      </c>
      <c r="I124" s="93">
        <v>1087700</v>
      </c>
      <c r="J124" s="88">
        <v>1.5769439912996175E-2</v>
      </c>
      <c r="K124" s="7">
        <v>2.7987213066476002E-3</v>
      </c>
      <c r="L124" s="7">
        <v>2.4192000206339159E-2</v>
      </c>
      <c r="M124" s="52">
        <v>0.13570634748701371</v>
      </c>
      <c r="N124" s="91">
        <v>6.254070009720207E-2</v>
      </c>
      <c r="O124" s="27">
        <v>6.3291263711140508E-2</v>
      </c>
      <c r="P124" s="27">
        <v>6.3952891232154474E-2</v>
      </c>
      <c r="Q124" s="27">
        <f>G124/V124</f>
        <v>6.5012070228572277E-2</v>
      </c>
      <c r="R124" s="27">
        <f t="shared" ref="R124:S126" si="6">H124/V124</f>
        <v>7.0739897636595162E-2</v>
      </c>
      <c r="S124" s="92">
        <f t="shared" si="6"/>
        <v>0.10639577820926036</v>
      </c>
      <c r="T124" s="67">
        <v>10161300</v>
      </c>
      <c r="U124" s="10">
        <v>10173000</v>
      </c>
      <c r="V124" s="10">
        <v>10169650</v>
      </c>
      <c r="W124" s="68">
        <v>10223150</v>
      </c>
      <c r="Y124" s="10"/>
    </row>
    <row r="125" spans="1:33" x14ac:dyDescent="0.2">
      <c r="A125" s="73" t="s">
        <v>135</v>
      </c>
      <c r="B125" s="145"/>
      <c r="C125" s="26">
        <v>6336.0405200000387</v>
      </c>
      <c r="D125" s="26">
        <v>6550</v>
      </c>
      <c r="E125" s="26">
        <v>7100</v>
      </c>
      <c r="F125" s="26">
        <v>7250</v>
      </c>
      <c r="G125" s="26">
        <v>7250</v>
      </c>
      <c r="H125" s="26">
        <v>7850</v>
      </c>
      <c r="I125" s="93">
        <v>10900</v>
      </c>
      <c r="J125" s="88">
        <v>2.1126760563380254E-2</v>
      </c>
      <c r="K125" s="7">
        <v>0</v>
      </c>
      <c r="L125" s="7">
        <v>2.0076899103083967E-2</v>
      </c>
      <c r="M125" s="52">
        <v>0.10731739622957615</v>
      </c>
      <c r="N125" s="91">
        <v>0.13948383826331151</v>
      </c>
      <c r="O125" s="27">
        <v>6.8898592916060167E-2</v>
      </c>
      <c r="P125" s="27">
        <v>7.0014485755673594E-2</v>
      </c>
      <c r="Q125" s="27">
        <f t="shared" ref="Q125:Q126" si="7">G125/V125</f>
        <v>7.0354196991751577E-2</v>
      </c>
      <c r="R125" s="27">
        <f t="shared" si="6"/>
        <v>7.617661329451722E-2</v>
      </c>
      <c r="S125" s="92">
        <f t="shared" si="6"/>
        <v>0.10526315789473684</v>
      </c>
      <c r="T125" s="67">
        <v>46000</v>
      </c>
      <c r="U125" s="10">
        <v>46100</v>
      </c>
      <c r="V125" s="10">
        <v>103050</v>
      </c>
      <c r="W125" s="68">
        <v>103550</v>
      </c>
      <c r="Y125" s="10"/>
    </row>
    <row r="126" spans="1:33" x14ac:dyDescent="0.2">
      <c r="A126" s="156" t="s">
        <v>126</v>
      </c>
      <c r="B126" s="157"/>
      <c r="C126" s="588">
        <v>633605</v>
      </c>
      <c r="D126" s="588">
        <v>642700</v>
      </c>
      <c r="E126" s="588">
        <v>650750</v>
      </c>
      <c r="F126" s="588">
        <v>661050</v>
      </c>
      <c r="G126" s="588">
        <v>668400</v>
      </c>
      <c r="H126" s="588">
        <v>727250</v>
      </c>
      <c r="I126" s="589">
        <v>1098600</v>
      </c>
      <c r="J126" s="172">
        <v>1.5827890895121044E-2</v>
      </c>
      <c r="K126" s="46">
        <v>2.7681534722674428E-3</v>
      </c>
      <c r="L126" s="46">
        <v>2.4147136573056782E-2</v>
      </c>
      <c r="M126" s="56">
        <v>0.13540635653608968</v>
      </c>
      <c r="N126" s="175">
        <v>6.2887450399009698E-2</v>
      </c>
      <c r="O126" s="176">
        <v>6.334751331198224E-2</v>
      </c>
      <c r="P126" s="176">
        <v>6.4013673293501314E-2</v>
      </c>
      <c r="Q126" s="176">
        <f t="shared" si="7"/>
        <v>6.5065659466352566E-2</v>
      </c>
      <c r="R126" s="176">
        <f t="shared" si="6"/>
        <v>7.0794435737440015E-2</v>
      </c>
      <c r="S126" s="176">
        <f t="shared" si="6"/>
        <v>0.10638442096700786</v>
      </c>
      <c r="T126" s="74">
        <v>10207300</v>
      </c>
      <c r="U126" s="65">
        <v>102191000</v>
      </c>
      <c r="V126" s="65">
        <v>10272700</v>
      </c>
      <c r="W126" s="70">
        <v>10326700</v>
      </c>
      <c r="X126" s="90"/>
    </row>
    <row r="127" spans="1:33" x14ac:dyDescent="0.2">
      <c r="A127" s="100" t="s">
        <v>136</v>
      </c>
      <c r="B127" s="84"/>
      <c r="C127" s="288">
        <f>C124/C126</f>
        <v>0.99000007891351871</v>
      </c>
      <c r="D127" s="586">
        <f t="shared" ref="D127:I127" si="8">D124/D126</f>
        <v>0.9898086198848608</v>
      </c>
      <c r="E127" s="586">
        <f t="shared" si="8"/>
        <v>0.98908951210142149</v>
      </c>
      <c r="F127" s="586">
        <f t="shared" si="8"/>
        <v>0.98903259965206869</v>
      </c>
      <c r="G127" s="586">
        <f t="shared" si="8"/>
        <v>0.98915320167564336</v>
      </c>
      <c r="H127" s="586">
        <f t="shared" si="8"/>
        <v>0.98920591268477143</v>
      </c>
      <c r="I127" s="590">
        <f t="shared" si="8"/>
        <v>0.99007828144911703</v>
      </c>
      <c r="J127" s="96"/>
      <c r="K127" s="84"/>
      <c r="L127" s="96"/>
      <c r="M127" s="99"/>
      <c r="N127" s="95"/>
      <c r="O127" s="98"/>
      <c r="P127" s="84"/>
      <c r="Q127" s="84"/>
      <c r="R127" s="84"/>
      <c r="S127" s="99"/>
      <c r="T127" s="95"/>
      <c r="U127" s="98"/>
      <c r="V127" s="84"/>
      <c r="W127" s="99"/>
    </row>
    <row r="128" spans="1:33" ht="12.75" x14ac:dyDescent="0.2">
      <c r="A128" s="12" t="s">
        <v>159</v>
      </c>
      <c r="B128" s="124"/>
      <c r="C128" s="124"/>
      <c r="D128" s="514"/>
      <c r="X128" s="119"/>
    </row>
    <row r="129" spans="1:24" x14ac:dyDescent="0.2">
      <c r="X129" s="119"/>
    </row>
    <row r="130" spans="1:24" x14ac:dyDescent="0.2">
      <c r="A130" s="124"/>
      <c r="B130" s="124"/>
      <c r="C130" s="124"/>
      <c r="D130" s="119"/>
      <c r="E130" s="119"/>
      <c r="F130" s="119"/>
      <c r="G130" s="119"/>
      <c r="H130" s="119"/>
      <c r="I130" s="119"/>
      <c r="J130" s="119"/>
      <c r="K130" s="119"/>
      <c r="L130" s="119"/>
      <c r="M130" s="119"/>
      <c r="N130" s="119"/>
      <c r="O130" s="124"/>
      <c r="P130" s="124"/>
      <c r="Q130" s="124"/>
      <c r="R130" s="124"/>
      <c r="S130" s="124"/>
      <c r="T130" s="124"/>
      <c r="U130" s="283"/>
      <c r="V130" s="94"/>
      <c r="W130" s="94"/>
      <c r="X130" s="94"/>
    </row>
    <row r="131" spans="1:24" x14ac:dyDescent="0.2">
      <c r="A131" s="36" t="s">
        <v>191</v>
      </c>
      <c r="B131" s="119"/>
      <c r="C131" s="119"/>
      <c r="D131" s="119"/>
      <c r="E131" s="119"/>
      <c r="F131" s="119"/>
      <c r="G131" s="119"/>
      <c r="H131" s="119"/>
      <c r="I131" s="119"/>
      <c r="J131" s="119"/>
      <c r="K131" s="119"/>
      <c r="L131" s="119"/>
      <c r="M131" s="119"/>
      <c r="N131" s="119"/>
      <c r="O131" s="119"/>
      <c r="P131" s="119"/>
      <c r="Q131" s="119"/>
      <c r="R131" s="119"/>
      <c r="S131" s="119"/>
      <c r="T131" s="119"/>
      <c r="U131" s="119"/>
      <c r="V131" s="119"/>
      <c r="W131" s="119"/>
      <c r="X131" s="119"/>
    </row>
    <row r="132" spans="1:24" x14ac:dyDescent="0.2">
      <c r="A132" s="36" t="s">
        <v>323</v>
      </c>
      <c r="B132" s="119"/>
      <c r="C132" s="119"/>
      <c r="D132" s="119"/>
      <c r="E132" s="119"/>
      <c r="F132" s="119"/>
      <c r="G132" s="119"/>
      <c r="H132" s="119"/>
      <c r="I132" s="119"/>
      <c r="J132" s="119"/>
      <c r="K132" s="119"/>
      <c r="L132" s="119"/>
      <c r="M132" s="119"/>
      <c r="N132" s="119"/>
      <c r="O132" s="119"/>
      <c r="P132" s="119"/>
      <c r="Q132" s="119"/>
      <c r="R132" s="119"/>
      <c r="S132" s="119"/>
      <c r="T132" s="119"/>
      <c r="U132" s="119"/>
      <c r="V132" s="119"/>
      <c r="W132" s="119"/>
      <c r="X132" s="119"/>
    </row>
    <row r="133" spans="1:24" ht="11.25" customHeight="1" x14ac:dyDescent="0.25">
      <c r="A133" s="594"/>
      <c r="B133" s="595"/>
      <c r="C133" s="594" t="s">
        <v>149</v>
      </c>
      <c r="D133" s="595"/>
      <c r="E133" s="595"/>
      <c r="F133" s="595"/>
      <c r="G133" s="595"/>
      <c r="H133" s="595"/>
      <c r="I133" s="595"/>
      <c r="J133" s="594" t="s">
        <v>137</v>
      </c>
      <c r="K133" s="595"/>
      <c r="L133" s="595"/>
      <c r="M133" s="595"/>
      <c r="N133" s="595"/>
      <c r="O133" s="595"/>
      <c r="P133" s="594" t="s">
        <v>192</v>
      </c>
      <c r="Q133" s="613"/>
      <c r="R133" s="613"/>
      <c r="S133" s="613"/>
      <c r="T133" s="613"/>
      <c r="U133" s="613"/>
      <c r="V133" s="614"/>
    </row>
    <row r="134" spans="1:24" ht="82.5" customHeight="1" x14ac:dyDescent="0.2">
      <c r="A134" s="507" t="s">
        <v>56</v>
      </c>
      <c r="B134" s="577"/>
      <c r="C134" s="507">
        <v>2013</v>
      </c>
      <c r="D134" s="577">
        <v>2014</v>
      </c>
      <c r="E134" s="577" t="s">
        <v>268</v>
      </c>
      <c r="F134" s="577">
        <v>2016</v>
      </c>
      <c r="G134" s="577" t="s">
        <v>43</v>
      </c>
      <c r="H134" s="577" t="s">
        <v>42</v>
      </c>
      <c r="I134" s="577" t="s">
        <v>110</v>
      </c>
      <c r="J134" s="507" t="s">
        <v>12</v>
      </c>
      <c r="K134" s="577" t="s">
        <v>185</v>
      </c>
      <c r="L134" s="577" t="s">
        <v>255</v>
      </c>
      <c r="M134" s="577" t="s">
        <v>252</v>
      </c>
      <c r="N134" s="577" t="s">
        <v>253</v>
      </c>
      <c r="O134" s="577" t="s">
        <v>254</v>
      </c>
      <c r="P134" s="507">
        <v>2013</v>
      </c>
      <c r="Q134" s="577">
        <v>2014</v>
      </c>
      <c r="R134" s="577">
        <v>2015</v>
      </c>
      <c r="S134" s="577">
        <v>2016</v>
      </c>
      <c r="T134" s="577" t="s">
        <v>43</v>
      </c>
      <c r="U134" s="577" t="s">
        <v>42</v>
      </c>
      <c r="V134" s="584" t="s">
        <v>110</v>
      </c>
    </row>
    <row r="135" spans="1:24" x14ac:dyDescent="0.2">
      <c r="A135" s="73" t="s">
        <v>134</v>
      </c>
      <c r="B135" s="145"/>
      <c r="C135" s="102">
        <v>22.679534969976501</v>
      </c>
      <c r="D135" s="24">
        <v>23.800655904290586</v>
      </c>
      <c r="E135" s="24">
        <v>25.5</v>
      </c>
      <c r="F135" s="24">
        <v>27</v>
      </c>
      <c r="G135" s="24">
        <v>33</v>
      </c>
      <c r="H135" s="29">
        <v>34</v>
      </c>
      <c r="I135" s="6">
        <v>29</v>
      </c>
      <c r="J135" s="103">
        <v>4.9433153536800445E-2</v>
      </c>
      <c r="K135" s="7">
        <v>7.1399044738219564E-2</v>
      </c>
      <c r="L135" s="7">
        <v>5.8823529411764719E-2</v>
      </c>
      <c r="M135" s="5">
        <v>5.1447381843301443E-2</v>
      </c>
      <c r="N135" s="5">
        <v>5.9323942603755286E-2</v>
      </c>
      <c r="O135" s="5">
        <v>1.8025269992450577E-2</v>
      </c>
      <c r="P135" s="63">
        <v>14226.1468019083</v>
      </c>
      <c r="Q135" s="6">
        <v>15342.6046109076</v>
      </c>
      <c r="R135" s="6">
        <v>16387.532026774523</v>
      </c>
      <c r="S135" s="6">
        <v>18159.272590266843</v>
      </c>
      <c r="T135" s="6">
        <v>22037.331987402424</v>
      </c>
      <c r="U135" s="6">
        <v>25563.519719177759</v>
      </c>
      <c r="V135" s="64">
        <v>45078.581818054437</v>
      </c>
    </row>
    <row r="136" spans="1:24" x14ac:dyDescent="0.2">
      <c r="A136" s="73" t="s">
        <v>135</v>
      </c>
      <c r="B136" s="145"/>
      <c r="C136" s="102">
        <v>5238.9725780645504</v>
      </c>
      <c r="D136" s="24">
        <v>5497.9515138911347</v>
      </c>
      <c r="E136" s="24">
        <v>5729.469386905851</v>
      </c>
      <c r="F136" s="17">
        <v>6079</v>
      </c>
      <c r="G136" s="24">
        <v>7120</v>
      </c>
      <c r="H136" s="6">
        <v>7312</v>
      </c>
      <c r="I136" s="6">
        <v>6770</v>
      </c>
      <c r="J136" s="103">
        <v>4.9433153536806662E-2</v>
      </c>
      <c r="K136" s="7">
        <v>4.2109842625887683E-2</v>
      </c>
      <c r="L136" s="7">
        <v>6.1005756290969604E-2</v>
      </c>
      <c r="M136" s="5">
        <v>4.030805826742756E-2</v>
      </c>
      <c r="N136" s="5">
        <v>4.7251545219885394E-2</v>
      </c>
      <c r="O136" s="5">
        <v>2.7280705740080124E-2</v>
      </c>
      <c r="P136" s="63">
        <v>33194.342537786055</v>
      </c>
      <c r="Q136" s="6">
        <v>35525.875282467998</v>
      </c>
      <c r="R136" s="6">
        <v>37963.208106648985</v>
      </c>
      <c r="S136" s="6">
        <v>41379.326066345755</v>
      </c>
      <c r="T136" s="6">
        <v>48369.479473947176</v>
      </c>
      <c r="U136" s="6">
        <v>54073.613362372897</v>
      </c>
      <c r="V136" s="64">
        <v>61742.702110984508</v>
      </c>
    </row>
    <row r="137" spans="1:24" x14ac:dyDescent="0.2">
      <c r="A137" s="284" t="s">
        <v>126</v>
      </c>
      <c r="B137" s="285"/>
      <c r="C137" s="74">
        <v>74.841693089424879</v>
      </c>
      <c r="D137" s="65">
        <v>79.184389167017684</v>
      </c>
      <c r="E137" s="65">
        <v>83.709986114625082</v>
      </c>
      <c r="F137" s="65">
        <v>91</v>
      </c>
      <c r="G137" s="65">
        <v>106</v>
      </c>
      <c r="H137" s="65">
        <v>111</v>
      </c>
      <c r="I137" s="65">
        <v>96</v>
      </c>
      <c r="J137" s="55">
        <v>5.8025091340516921E-2</v>
      </c>
      <c r="K137" s="46">
        <v>5.7152640756777062E-2</v>
      </c>
      <c r="L137" s="46">
        <v>8.7086549929570101E-2</v>
      </c>
      <c r="M137" s="46">
        <v>3.8881752717498497E-2</v>
      </c>
      <c r="N137" s="46">
        <v>5.0921789386246363E-2</v>
      </c>
      <c r="O137" s="46">
        <v>1.3461978579458522E-2</v>
      </c>
      <c r="P137" s="286">
        <v>47420</v>
      </c>
      <c r="Q137" s="237">
        <v>50887.847698183919</v>
      </c>
      <c r="R137" s="237">
        <v>54350.740133423504</v>
      </c>
      <c r="S137" s="237">
        <v>59538.598656612601</v>
      </c>
      <c r="T137" s="237">
        <v>70406.8114613496</v>
      </c>
      <c r="U137" s="237">
        <v>79637.133081550652</v>
      </c>
      <c r="V137" s="509">
        <v>106821.28392903895</v>
      </c>
    </row>
    <row r="138" spans="1:24" x14ac:dyDescent="0.2">
      <c r="A138" s="12" t="s">
        <v>159</v>
      </c>
    </row>
  </sheetData>
  <mergeCells count="30">
    <mergeCell ref="A133:B133"/>
    <mergeCell ref="C133:I133"/>
    <mergeCell ref="J133:O133"/>
    <mergeCell ref="P133:V133"/>
    <mergeCell ref="N103:S103"/>
    <mergeCell ref="J122:M122"/>
    <mergeCell ref="N122:S122"/>
    <mergeCell ref="T103:W103"/>
    <mergeCell ref="T122:W122"/>
    <mergeCell ref="C103:I103"/>
    <mergeCell ref="C122:I122"/>
    <mergeCell ref="D6:I6"/>
    <mergeCell ref="J6:M6"/>
    <mergeCell ref="J66:M66"/>
    <mergeCell ref="J103:M103"/>
    <mergeCell ref="C66:I66"/>
    <mergeCell ref="J43:M43"/>
    <mergeCell ref="N43:S43"/>
    <mergeCell ref="C43:I43"/>
    <mergeCell ref="D54:I54"/>
    <mergeCell ref="J54:M54"/>
    <mergeCell ref="N54:S54"/>
    <mergeCell ref="N66:Q66"/>
    <mergeCell ref="R66:S66"/>
    <mergeCell ref="T6:W6"/>
    <mergeCell ref="T43:W43"/>
    <mergeCell ref="T54:W54"/>
    <mergeCell ref="T59:W59"/>
    <mergeCell ref="T66:W66"/>
    <mergeCell ref="N6:S6"/>
  </mergeCells>
  <pageMargins left="0.23622047244094491" right="0.23622047244094491" top="0.74803149606299213" bottom="0.74803149606299213" header="0.31496062992125984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68"/>
  <sheetViews>
    <sheetView topLeftCell="A13" zoomScale="110" zoomScaleNormal="110" workbookViewId="0">
      <selection activeCell="H52" sqref="H52"/>
    </sheetView>
  </sheetViews>
  <sheetFormatPr defaultRowHeight="11.25" x14ac:dyDescent="0.2"/>
  <cols>
    <col min="1" max="1" width="14.5703125" style="8" customWidth="1"/>
    <col min="2" max="2" width="11.28515625" style="120" customWidth="1"/>
    <col min="3" max="5" width="10" style="8" customWidth="1"/>
    <col min="6" max="6" width="10.5703125" style="8" customWidth="1"/>
    <col min="7" max="7" width="11.85546875" style="8" customWidth="1"/>
    <col min="8" max="8" width="11" style="8" customWidth="1"/>
    <col min="9" max="10" width="11.5703125" style="8" customWidth="1"/>
    <col min="11" max="11" width="11.28515625" style="8" customWidth="1"/>
    <col min="12" max="12" width="11.85546875" style="8" customWidth="1"/>
    <col min="13" max="13" width="9.28515625" style="8" customWidth="1"/>
    <col min="14" max="14" width="8.7109375" style="8" customWidth="1"/>
    <col min="15" max="15" width="11" style="8" customWidth="1"/>
    <col min="16" max="18" width="15.140625" style="8" customWidth="1"/>
    <col min="19" max="19" width="14.140625" style="8" customWidth="1"/>
    <col min="20" max="20" width="11.42578125" style="8" bestFit="1" customWidth="1"/>
    <col min="21" max="16384" width="9.140625" style="8"/>
  </cols>
  <sheetData>
    <row r="1" spans="1:18" ht="14.25" x14ac:dyDescent="0.2">
      <c r="A1" s="217" t="s">
        <v>241</v>
      </c>
      <c r="B1" s="217"/>
      <c r="C1" s="119"/>
      <c r="D1" s="119"/>
      <c r="E1" s="234"/>
      <c r="F1" s="119"/>
      <c r="G1" s="119"/>
      <c r="H1" s="119"/>
      <c r="I1" s="119"/>
      <c r="J1" s="119"/>
      <c r="K1" s="119"/>
    </row>
    <row r="2" spans="1:18" s="120" customFormat="1" x14ac:dyDescent="0.2">
      <c r="A2" s="118" t="s">
        <v>62</v>
      </c>
      <c r="B2" s="118"/>
      <c r="C2" s="119"/>
      <c r="D2" s="119"/>
      <c r="E2" s="119"/>
      <c r="F2" s="119"/>
      <c r="G2" s="119"/>
      <c r="H2" s="119"/>
      <c r="I2" s="119"/>
      <c r="J2" s="119"/>
      <c r="K2" s="119"/>
    </row>
    <row r="3" spans="1:18" s="120" customFormat="1" x14ac:dyDescent="0.2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P3" s="300"/>
    </row>
    <row r="4" spans="1:18" s="120" customFormat="1" x14ac:dyDescent="0.2">
      <c r="A4" s="118" t="s">
        <v>427</v>
      </c>
      <c r="B4" s="118"/>
      <c r="C4" s="119"/>
      <c r="D4" s="119"/>
      <c r="E4" s="119"/>
      <c r="F4" s="119"/>
      <c r="G4" s="119"/>
      <c r="H4" s="119"/>
      <c r="I4" s="119"/>
      <c r="J4" s="119"/>
      <c r="K4" s="119"/>
      <c r="P4" s="300"/>
    </row>
    <row r="5" spans="1:18" s="120" customFormat="1" x14ac:dyDescent="0.2">
      <c r="A5" s="118" t="s">
        <v>295</v>
      </c>
      <c r="B5" s="118"/>
      <c r="C5" s="119"/>
      <c r="D5" s="119"/>
      <c r="E5" s="119"/>
      <c r="F5" s="119"/>
      <c r="G5" s="119"/>
      <c r="H5" s="119"/>
      <c r="I5" s="119"/>
      <c r="J5" s="119"/>
      <c r="K5" s="119"/>
      <c r="P5" s="300"/>
    </row>
    <row r="6" spans="1:18" s="120" customFormat="1" ht="32.25" customHeight="1" x14ac:dyDescent="0.25">
      <c r="A6" s="506"/>
      <c r="B6" s="594" t="s">
        <v>138</v>
      </c>
      <c r="C6" s="595"/>
      <c r="D6" s="595"/>
      <c r="E6" s="595"/>
      <c r="F6" s="595"/>
      <c r="G6" s="595"/>
      <c r="H6" s="596"/>
      <c r="I6" s="613" t="s">
        <v>139</v>
      </c>
      <c r="J6" s="613"/>
      <c r="K6" s="613"/>
      <c r="L6" s="616"/>
      <c r="M6" s="594" t="s">
        <v>140</v>
      </c>
      <c r="N6" s="615"/>
      <c r="O6" s="615"/>
      <c r="P6" s="594" t="s">
        <v>141</v>
      </c>
      <c r="Q6" s="615"/>
      <c r="R6" s="614"/>
    </row>
    <row r="7" spans="1:18" s="120" customFormat="1" ht="54" customHeight="1" x14ac:dyDescent="0.2">
      <c r="A7" s="507" t="s">
        <v>41</v>
      </c>
      <c r="B7" s="507">
        <v>2013</v>
      </c>
      <c r="C7" s="577" t="s">
        <v>55</v>
      </c>
      <c r="D7" s="577">
        <v>2015</v>
      </c>
      <c r="E7" s="577">
        <v>2016</v>
      </c>
      <c r="F7" s="577" t="s">
        <v>43</v>
      </c>
      <c r="G7" s="577" t="s">
        <v>42</v>
      </c>
      <c r="H7" s="584" t="s">
        <v>110</v>
      </c>
      <c r="I7" s="577" t="s">
        <v>255</v>
      </c>
      <c r="J7" s="577" t="s">
        <v>252</v>
      </c>
      <c r="K7" s="577" t="s">
        <v>253</v>
      </c>
      <c r="L7" s="584" t="s">
        <v>254</v>
      </c>
      <c r="M7" s="577">
        <v>2013</v>
      </c>
      <c r="N7" s="577" t="s">
        <v>55</v>
      </c>
      <c r="O7" s="577" t="s">
        <v>269</v>
      </c>
      <c r="P7" s="507">
        <v>2013</v>
      </c>
      <c r="Q7" s="577" t="s">
        <v>55</v>
      </c>
      <c r="R7" s="584" t="s">
        <v>269</v>
      </c>
    </row>
    <row r="8" spans="1:18" s="120" customFormat="1" x14ac:dyDescent="0.2">
      <c r="A8" s="124" t="s">
        <v>13</v>
      </c>
      <c r="B8" s="63">
        <v>1118.2149611247639</v>
      </c>
      <c r="C8" s="6">
        <v>1216.0348022207145</v>
      </c>
      <c r="D8" s="6">
        <v>1305.2621236758541</v>
      </c>
      <c r="E8" s="6">
        <v>1378.776934377086</v>
      </c>
      <c r="F8" s="6">
        <v>1513.0794663929701</v>
      </c>
      <c r="G8" s="6">
        <v>1824.63885917836</v>
      </c>
      <c r="H8" s="64">
        <v>2455.6608138844967</v>
      </c>
      <c r="I8" s="5">
        <v>5.6321875405532351E-2</v>
      </c>
      <c r="J8" s="5">
        <v>2.3509627239013842E-2</v>
      </c>
      <c r="K8" s="5">
        <v>7.2557854365111751E-2</v>
      </c>
      <c r="L8" s="114">
        <v>0.15523035682287589</v>
      </c>
      <c r="M8" s="249">
        <v>3.6879530224819781E-2</v>
      </c>
      <c r="N8" s="25">
        <v>3.989499796140971E-2</v>
      </c>
      <c r="O8" s="25">
        <v>4.2597345823464867E-2</v>
      </c>
      <c r="P8" s="296">
        <v>30320.748510299883</v>
      </c>
      <c r="Q8" s="294">
        <v>30480.883929283082</v>
      </c>
      <c r="R8" s="297">
        <v>30641.865084393281</v>
      </c>
    </row>
    <row r="9" spans="1:18" s="120" customFormat="1" x14ac:dyDescent="0.2">
      <c r="A9" s="124" t="s">
        <v>14</v>
      </c>
      <c r="B9" s="63">
        <v>1400.1338255125247</v>
      </c>
      <c r="C9" s="6">
        <v>1406.25</v>
      </c>
      <c r="D9" s="6">
        <v>1460.5</v>
      </c>
      <c r="E9" s="6">
        <v>1477.2189052386561</v>
      </c>
      <c r="F9" s="6">
        <v>1759.4094133665956</v>
      </c>
      <c r="G9" s="6">
        <v>2368.1467717025057</v>
      </c>
      <c r="H9" s="64">
        <v>3333.1923703448692</v>
      </c>
      <c r="I9" s="5">
        <v>1.1447384620784762E-2</v>
      </c>
      <c r="J9" s="5">
        <v>4.4673344497740963E-2</v>
      </c>
      <c r="K9" s="5">
        <v>0.12522905976886345</v>
      </c>
      <c r="L9" s="114">
        <v>0.22561447214847186</v>
      </c>
      <c r="M9" s="249">
        <v>2.754263054442856E-2</v>
      </c>
      <c r="N9" s="25">
        <v>2.7564057128416929E-2</v>
      </c>
      <c r="O9" s="25">
        <v>2.8525082181434337E-2</v>
      </c>
      <c r="P9" s="296">
        <v>50835.152555744164</v>
      </c>
      <c r="Q9" s="294">
        <v>51017.525955939142</v>
      </c>
      <c r="R9" s="297">
        <v>51200.553628924237</v>
      </c>
    </row>
    <row r="10" spans="1:18" s="120" customFormat="1" x14ac:dyDescent="0.2">
      <c r="A10" s="124" t="s">
        <v>15</v>
      </c>
      <c r="B10" s="63">
        <v>88.334500519290216</v>
      </c>
      <c r="C10" s="6">
        <v>111.3</v>
      </c>
      <c r="D10" s="6">
        <v>126.5</v>
      </c>
      <c r="E10" s="6">
        <v>159.9850569379179</v>
      </c>
      <c r="F10" s="6">
        <v>210.54382191838866</v>
      </c>
      <c r="G10" s="6">
        <v>306.88785386303783</v>
      </c>
      <c r="H10" s="64">
        <v>366.21886793193431</v>
      </c>
      <c r="I10" s="5">
        <v>0.26470400741437072</v>
      </c>
      <c r="J10" s="5">
        <v>7.1064858776975548E-2</v>
      </c>
      <c r="K10" s="5">
        <v>0.17686072622147253</v>
      </c>
      <c r="L10" s="114">
        <v>0.2300289238556128</v>
      </c>
      <c r="M10" s="249">
        <v>2.1575920272959702E-2</v>
      </c>
      <c r="N10" s="25">
        <v>2.6730128951526058E-2</v>
      </c>
      <c r="O10" s="25">
        <v>2.9871933491008439E-2</v>
      </c>
      <c r="P10" s="296">
        <v>4094.1243479656605</v>
      </c>
      <c r="Q10" s="294">
        <v>4163.8407432241638</v>
      </c>
      <c r="R10" s="297">
        <v>4234.7442972875178</v>
      </c>
    </row>
    <row r="11" spans="1:18" s="120" customFormat="1" x14ac:dyDescent="0.2">
      <c r="A11" s="124" t="s">
        <v>16</v>
      </c>
      <c r="B11" s="63">
        <v>67.868398703659707</v>
      </c>
      <c r="C11" s="6">
        <v>75</v>
      </c>
      <c r="D11" s="6">
        <v>84.5</v>
      </c>
      <c r="E11" s="6">
        <v>82.534926408673954</v>
      </c>
      <c r="F11" s="6">
        <v>119.21472622674646</v>
      </c>
      <c r="G11" s="6">
        <v>188.40194493433532</v>
      </c>
      <c r="H11" s="64">
        <v>193.14201982074445</v>
      </c>
      <c r="I11" s="5">
        <v>-2.3255308773089345E-2</v>
      </c>
      <c r="J11" s="5">
        <v>9.6283895530625108E-2</v>
      </c>
      <c r="K11" s="5">
        <v>0.22916986230964231</v>
      </c>
      <c r="L11" s="114">
        <v>0.23682925769268204</v>
      </c>
      <c r="M11" s="249">
        <v>1.8597883418944063E-2</v>
      </c>
      <c r="N11" s="25">
        <v>2.0705923980206563E-2</v>
      </c>
      <c r="O11" s="25">
        <v>2.3503226943750649E-2</v>
      </c>
      <c r="P11" s="296">
        <v>3649.2539056636961</v>
      </c>
      <c r="Q11" s="294">
        <v>3622.1518089071919</v>
      </c>
      <c r="R11" s="297">
        <v>3595.2509926500957</v>
      </c>
    </row>
    <row r="12" spans="1:18" s="120" customFormat="1" x14ac:dyDescent="0.2">
      <c r="A12" s="124" t="s">
        <v>17</v>
      </c>
      <c r="B12" s="63">
        <v>102.71564786790668</v>
      </c>
      <c r="C12" s="6">
        <v>80.8</v>
      </c>
      <c r="D12" s="6">
        <v>92.25</v>
      </c>
      <c r="E12" s="6">
        <v>95.437465668981559</v>
      </c>
      <c r="F12" s="6">
        <v>142.24878857123878</v>
      </c>
      <c r="G12" s="6">
        <v>187.56010872498416</v>
      </c>
      <c r="H12" s="64">
        <v>268.91300045034802</v>
      </c>
      <c r="I12" s="5">
        <v>3.455247337649392E-2</v>
      </c>
      <c r="J12" s="5">
        <v>0.10492403210450707</v>
      </c>
      <c r="K12" s="5">
        <v>0.1840100654632244</v>
      </c>
      <c r="L12" s="114">
        <v>0.29560681888195584</v>
      </c>
      <c r="M12" s="249">
        <v>0.10005840131812729</v>
      </c>
      <c r="N12" s="25">
        <v>8.257835124113147E-2</v>
      </c>
      <c r="O12" s="25">
        <v>9.8914308306615184E-2</v>
      </c>
      <c r="P12" s="296">
        <v>1026.5569558855022</v>
      </c>
      <c r="Q12" s="294">
        <v>978.46467973260178</v>
      </c>
      <c r="R12" s="297">
        <v>932.6254368988042</v>
      </c>
    </row>
    <row r="13" spans="1:18" s="120" customFormat="1" x14ac:dyDescent="0.2">
      <c r="A13" s="124" t="s">
        <v>18</v>
      </c>
      <c r="B13" s="63">
        <v>221.97708420231717</v>
      </c>
      <c r="C13" s="6">
        <v>305.25</v>
      </c>
      <c r="D13" s="6">
        <v>342</v>
      </c>
      <c r="E13" s="6">
        <v>312.93955394600567</v>
      </c>
      <c r="F13" s="6">
        <v>520.15559821040245</v>
      </c>
      <c r="G13" s="6">
        <v>650.37776632667976</v>
      </c>
      <c r="H13" s="64">
        <v>726.64143243239823</v>
      </c>
      <c r="I13" s="5">
        <v>-8.4972064485363541E-2</v>
      </c>
      <c r="J13" s="5">
        <v>0.13545049622650596</v>
      </c>
      <c r="K13" s="5">
        <v>0.20067731878397033</v>
      </c>
      <c r="L13" s="114">
        <v>0.23442561367298698</v>
      </c>
      <c r="M13" s="249">
        <v>1.3678476227511548E-2</v>
      </c>
      <c r="N13" s="25">
        <v>1.8950457889788469E-2</v>
      </c>
      <c r="O13" s="25">
        <v>2.139068041980265E-2</v>
      </c>
      <c r="P13" s="296">
        <v>16228.202652855016</v>
      </c>
      <c r="Q13" s="294">
        <v>16107.7902061926</v>
      </c>
      <c r="R13" s="297">
        <v>15988.271213822158</v>
      </c>
    </row>
    <row r="14" spans="1:18" s="120" customFormat="1" x14ac:dyDescent="0.2">
      <c r="A14" s="124" t="s">
        <v>19</v>
      </c>
      <c r="B14" s="63">
        <v>971.97870713077043</v>
      </c>
      <c r="C14" s="6">
        <v>1263.8</v>
      </c>
      <c r="D14" s="6">
        <v>1404</v>
      </c>
      <c r="E14" s="6">
        <v>1609.4776184998598</v>
      </c>
      <c r="F14" s="6">
        <v>1706.6807547740082</v>
      </c>
      <c r="G14" s="6">
        <v>2023.5215336969</v>
      </c>
      <c r="H14" s="64">
        <v>2872.3854415219644</v>
      </c>
      <c r="I14" s="5">
        <v>0.14635158012810523</v>
      </c>
      <c r="J14" s="5">
        <v>1.4768172397954027E-2</v>
      </c>
      <c r="K14" s="5">
        <v>5.8901886823486516E-2</v>
      </c>
      <c r="L14" s="114">
        <v>0.15581797382501628</v>
      </c>
      <c r="M14" s="249">
        <v>3.5473110278758692E-2</v>
      </c>
      <c r="N14" s="25">
        <v>4.5785125384630594E-2</v>
      </c>
      <c r="O14" s="25">
        <v>5.0491317538602865E-2</v>
      </c>
      <c r="P14" s="296">
        <v>27400.436541725849</v>
      </c>
      <c r="Q14" s="294">
        <v>27602.851130866169</v>
      </c>
      <c r="R14" s="297">
        <v>27806.761012456831</v>
      </c>
    </row>
    <row r="15" spans="1:18" s="120" customFormat="1" x14ac:dyDescent="0.2">
      <c r="A15" s="124" t="s">
        <v>20</v>
      </c>
      <c r="B15" s="63">
        <v>171.44086174714766</v>
      </c>
      <c r="C15" s="6">
        <v>182.25</v>
      </c>
      <c r="D15" s="6">
        <v>183.6</v>
      </c>
      <c r="E15" s="6">
        <v>197.57752158051395</v>
      </c>
      <c r="F15" s="6">
        <v>260.82777624068126</v>
      </c>
      <c r="G15" s="6">
        <v>349.41396735839891</v>
      </c>
      <c r="H15" s="64">
        <v>485.60480554338108</v>
      </c>
      <c r="I15" s="5">
        <v>7.6130291832864572E-2</v>
      </c>
      <c r="J15" s="5">
        <v>7.1899519748993113E-2</v>
      </c>
      <c r="K15" s="5">
        <v>0.15318950690235011</v>
      </c>
      <c r="L15" s="114">
        <v>0.25209234573583683</v>
      </c>
      <c r="M15" s="249">
        <v>0.12146836648740869</v>
      </c>
      <c r="N15" s="25">
        <v>0.12404524521740316</v>
      </c>
      <c r="O15" s="25">
        <v>0.120046360179973</v>
      </c>
      <c r="P15" s="296">
        <v>1411.4033694930695</v>
      </c>
      <c r="Q15" s="294">
        <v>1469.2219736482966</v>
      </c>
      <c r="R15" s="297">
        <v>1529.4091359766981</v>
      </c>
    </row>
    <row r="16" spans="1:18" s="120" customFormat="1" x14ac:dyDescent="0.2">
      <c r="A16" s="124" t="s">
        <v>21</v>
      </c>
      <c r="B16" s="63">
        <v>762.39375837549835</v>
      </c>
      <c r="C16" s="6">
        <v>884</v>
      </c>
      <c r="D16" s="6">
        <v>962.5</v>
      </c>
      <c r="E16" s="6">
        <v>918.20424601914578</v>
      </c>
      <c r="F16" s="6">
        <v>1389.3997530225738</v>
      </c>
      <c r="G16" s="6">
        <v>1573.9938801933913</v>
      </c>
      <c r="H16" s="64">
        <v>1929.1732430748577</v>
      </c>
      <c r="I16" s="5">
        <v>-4.6021562577510888E-2</v>
      </c>
      <c r="J16" s="5">
        <v>0.10910325573900592</v>
      </c>
      <c r="K16" s="5">
        <v>0.14423686483289533</v>
      </c>
      <c r="L16" s="114">
        <v>0.20394870317417046</v>
      </c>
      <c r="M16" s="249">
        <v>3.778145669119419E-2</v>
      </c>
      <c r="N16" s="25">
        <v>4.4325452085494696E-2</v>
      </c>
      <c r="O16" s="25">
        <v>4.8831851290712915E-2</v>
      </c>
      <c r="P16" s="296">
        <v>20179.046155020042</v>
      </c>
      <c r="Q16" s="294">
        <v>19943.39501140215</v>
      </c>
      <c r="R16" s="297">
        <v>19710.495804672741</v>
      </c>
    </row>
    <row r="17" spans="1:18" s="120" customFormat="1" x14ac:dyDescent="0.2">
      <c r="A17" s="124" t="s">
        <v>22</v>
      </c>
      <c r="B17" s="63">
        <v>6847.4066193839599</v>
      </c>
      <c r="C17" s="6">
        <v>6961.5</v>
      </c>
      <c r="D17" s="6">
        <v>7338.45</v>
      </c>
      <c r="E17" s="6">
        <v>7915.1192834002422</v>
      </c>
      <c r="F17" s="6">
        <v>9832.9140448269354</v>
      </c>
      <c r="G17" s="6">
        <v>11888.34759636512</v>
      </c>
      <c r="H17" s="64">
        <v>17426.486652570984</v>
      </c>
      <c r="I17" s="5">
        <v>7.8581891734663678E-2</v>
      </c>
      <c r="J17" s="5">
        <v>5.5738099432091293E-2</v>
      </c>
      <c r="K17" s="5">
        <v>0.10704686808888697</v>
      </c>
      <c r="L17" s="114">
        <v>0.21811444540073643</v>
      </c>
      <c r="M17" s="249">
        <v>2.544252871573013E-2</v>
      </c>
      <c r="N17" s="25">
        <v>2.5767679454289559E-2</v>
      </c>
      <c r="O17" s="25">
        <v>2.7059212183125476E-2</v>
      </c>
      <c r="P17" s="296">
        <v>269132.31368981313</v>
      </c>
      <c r="Q17" s="294">
        <v>270164.02514434088</v>
      </c>
      <c r="R17" s="297">
        <v>271199.6916368602</v>
      </c>
    </row>
    <row r="18" spans="1:18" s="120" customFormat="1" x14ac:dyDescent="0.2">
      <c r="A18" s="124" t="s">
        <v>23</v>
      </c>
      <c r="B18" s="63">
        <v>10780.865406904431</v>
      </c>
      <c r="C18" s="6">
        <v>10867.5</v>
      </c>
      <c r="D18" s="6">
        <v>11976</v>
      </c>
      <c r="E18" s="6">
        <v>13367.229550269998</v>
      </c>
      <c r="F18" s="6">
        <v>16819.02209865754</v>
      </c>
      <c r="G18" s="6">
        <v>19526.187167814816</v>
      </c>
      <c r="H18" s="64">
        <v>28505.976659394662</v>
      </c>
      <c r="I18" s="5">
        <v>0.11616813212007338</v>
      </c>
      <c r="J18" s="5">
        <v>5.9106988609388678E-2</v>
      </c>
      <c r="K18" s="5">
        <v>9.9370326164707423E-2</v>
      </c>
      <c r="L18" s="114">
        <v>0.2084359307264434</v>
      </c>
      <c r="M18" s="249">
        <v>3.4573036267543454E-2</v>
      </c>
      <c r="N18" s="25">
        <v>3.4582786029576811E-2</v>
      </c>
      <c r="O18" s="25">
        <v>3.7817128323887998E-2</v>
      </c>
      <c r="P18" s="296">
        <v>311828.71308949264</v>
      </c>
      <c r="Q18" s="294">
        <v>314245.93700188317</v>
      </c>
      <c r="R18" s="297">
        <v>316681.89867381082</v>
      </c>
    </row>
    <row r="19" spans="1:18" s="120" customFormat="1" x14ac:dyDescent="0.2">
      <c r="A19" s="124" t="s">
        <v>24</v>
      </c>
      <c r="B19" s="63">
        <v>456.97391004256122</v>
      </c>
      <c r="C19" s="6">
        <v>428</v>
      </c>
      <c r="D19" s="6">
        <v>454.75</v>
      </c>
      <c r="E19" s="6">
        <v>464.15087690219519</v>
      </c>
      <c r="F19" s="6">
        <v>491.84139092242708</v>
      </c>
      <c r="G19" s="6">
        <v>606.55462173753801</v>
      </c>
      <c r="H19" s="64">
        <v>703.62162866210349</v>
      </c>
      <c r="I19" s="5">
        <v>2.0672626502903135E-2</v>
      </c>
      <c r="J19" s="5">
        <v>1.4592095950143547E-2</v>
      </c>
      <c r="K19" s="5">
        <v>6.9184576543753762E-2</v>
      </c>
      <c r="L19" s="114">
        <v>0.10960907856393987</v>
      </c>
      <c r="M19" s="249">
        <v>4.1260304861215194E-2</v>
      </c>
      <c r="N19" s="25">
        <v>3.9962729223720676E-2</v>
      </c>
      <c r="O19" s="25">
        <v>4.390908868303426E-2</v>
      </c>
      <c r="P19" s="296">
        <v>11075.388598791425</v>
      </c>
      <c r="Q19" s="294">
        <v>10709.979230996867</v>
      </c>
      <c r="R19" s="297">
        <v>10356.625783848433</v>
      </c>
    </row>
    <row r="20" spans="1:18" s="120" customFormat="1" x14ac:dyDescent="0.2">
      <c r="A20" s="124" t="s">
        <v>25</v>
      </c>
      <c r="B20" s="63">
        <v>158.87009965662799</v>
      </c>
      <c r="C20" s="6">
        <v>306.89999999999998</v>
      </c>
      <c r="D20" s="6">
        <v>336</v>
      </c>
      <c r="E20" s="6">
        <v>316.82864883475452</v>
      </c>
      <c r="F20" s="6">
        <v>438.85319000615152</v>
      </c>
      <c r="G20" s="6">
        <v>553.37065036973752</v>
      </c>
      <c r="H20" s="64">
        <v>646.27233730840419</v>
      </c>
      <c r="I20" s="5">
        <v>-5.7057592753706809E-2</v>
      </c>
      <c r="J20" s="5">
        <v>8.4860017522898845E-2</v>
      </c>
      <c r="K20" s="5">
        <v>0.14960308091073515</v>
      </c>
      <c r="L20" s="114">
        <v>0.1950822070006859</v>
      </c>
      <c r="M20" s="249">
        <v>1.2503428451786879E-2</v>
      </c>
      <c r="N20" s="25">
        <v>2.3694411611055382E-2</v>
      </c>
      <c r="O20" s="25">
        <v>2.5447809932292533E-2</v>
      </c>
      <c r="P20" s="296">
        <v>12706.122986125753</v>
      </c>
      <c r="Q20" s="294">
        <v>12952.421230700915</v>
      </c>
      <c r="R20" s="297">
        <v>13203.493773883691</v>
      </c>
    </row>
    <row r="21" spans="1:18" s="120" customFormat="1" x14ac:dyDescent="0.2">
      <c r="A21" s="124" t="s">
        <v>26</v>
      </c>
      <c r="B21" s="63">
        <v>806.42388537151851</v>
      </c>
      <c r="C21" s="6">
        <v>821.5</v>
      </c>
      <c r="D21" s="6">
        <v>928</v>
      </c>
      <c r="E21" s="6">
        <v>910.65644110141614</v>
      </c>
      <c r="F21" s="6">
        <v>1222.2071864634954</v>
      </c>
      <c r="G21" s="6">
        <v>1536.15859195962</v>
      </c>
      <c r="H21" s="64">
        <v>1980.614963432778</v>
      </c>
      <c r="I21" s="5">
        <v>-1.868917984761187E-2</v>
      </c>
      <c r="J21" s="5">
        <v>7.6335259070651196E-2</v>
      </c>
      <c r="K21" s="5">
        <v>0.13964705519339637</v>
      </c>
      <c r="L21" s="114">
        <v>0.21439892195357624</v>
      </c>
      <c r="M21" s="249">
        <v>1.4481502899764211E-2</v>
      </c>
      <c r="N21" s="25">
        <v>1.4794341907538484E-2</v>
      </c>
      <c r="O21" s="25">
        <v>1.6759995218005679E-2</v>
      </c>
      <c r="P21" s="296">
        <v>55686.477498454165</v>
      </c>
      <c r="Q21" s="294">
        <v>55527.985302367735</v>
      </c>
      <c r="R21" s="297">
        <v>55369.944199209946</v>
      </c>
    </row>
    <row r="22" spans="1:18" s="120" customFormat="1" x14ac:dyDescent="0.2">
      <c r="A22" s="124" t="s">
        <v>27</v>
      </c>
      <c r="B22" s="63">
        <v>4396.2519313960711</v>
      </c>
      <c r="C22" s="6">
        <v>4362.1000000000004</v>
      </c>
      <c r="D22" s="6">
        <v>4600</v>
      </c>
      <c r="E22" s="6">
        <v>4735.6959218202082</v>
      </c>
      <c r="F22" s="6">
        <v>5777.511730874272</v>
      </c>
      <c r="G22" s="6">
        <v>7508.2828363715234</v>
      </c>
      <c r="H22" s="64">
        <v>11752.522595593675</v>
      </c>
      <c r="I22" s="5">
        <v>2.9499113439175773E-2</v>
      </c>
      <c r="J22" s="5">
        <v>5.0967429016948618E-2</v>
      </c>
      <c r="K22" s="5">
        <v>0.1221197437391297</v>
      </c>
      <c r="L22" s="114">
        <v>0.2551245418295498</v>
      </c>
      <c r="M22" s="249">
        <v>3.084983396458274E-2</v>
      </c>
      <c r="N22" s="25">
        <v>3.1113577231579748E-2</v>
      </c>
      <c r="O22" s="25">
        <v>3.3350030118131389E-2</v>
      </c>
      <c r="P22" s="296">
        <v>142504.88143447397</v>
      </c>
      <c r="Q22" s="294">
        <v>140199.24380705872</v>
      </c>
      <c r="R22" s="297">
        <v>137930.90991840276</v>
      </c>
    </row>
    <row r="23" spans="1:18" s="120" customFormat="1" x14ac:dyDescent="0.2">
      <c r="A23" s="124" t="s">
        <v>28</v>
      </c>
      <c r="B23" s="63">
        <v>100.7</v>
      </c>
      <c r="C23" s="6">
        <v>107.5</v>
      </c>
      <c r="D23" s="6">
        <v>108.5</v>
      </c>
      <c r="E23" s="6">
        <v>117.6379215568728</v>
      </c>
      <c r="F23" s="6">
        <v>151.65324544687735</v>
      </c>
      <c r="G23" s="6">
        <v>203.95235773141502</v>
      </c>
      <c r="H23" s="64">
        <v>241.20981356790011</v>
      </c>
      <c r="I23" s="5">
        <v>8.4220475178551135E-2</v>
      </c>
      <c r="J23" s="5">
        <v>6.5555540336386997E-2</v>
      </c>
      <c r="K23" s="5">
        <v>0.14748058690947463</v>
      </c>
      <c r="L23" s="114">
        <v>0.1966355685246477</v>
      </c>
      <c r="M23" s="249">
        <v>5.3535609483228226E-2</v>
      </c>
      <c r="N23" s="25">
        <v>5.3317426868155646E-2</v>
      </c>
      <c r="O23" s="25">
        <v>5.0203950508059821E-2</v>
      </c>
      <c r="P23" s="296">
        <v>1880.9910071453946</v>
      </c>
      <c r="Q23" s="294">
        <v>2016.2263318863465</v>
      </c>
      <c r="R23" s="297">
        <v>2161.1845064380191</v>
      </c>
    </row>
    <row r="24" spans="1:18" s="120" customFormat="1" x14ac:dyDescent="0.2">
      <c r="A24" s="124" t="s">
        <v>29</v>
      </c>
      <c r="B24" s="63">
        <v>162.24</v>
      </c>
      <c r="C24" s="6">
        <v>162</v>
      </c>
      <c r="D24" s="6">
        <v>168</v>
      </c>
      <c r="E24" s="6">
        <v>181.71226954410898</v>
      </c>
      <c r="F24" s="6">
        <v>212.08006056783705</v>
      </c>
      <c r="G24" s="6">
        <v>278.85582895770472</v>
      </c>
      <c r="H24" s="64">
        <v>327.22270212654865</v>
      </c>
      <c r="I24" s="5">
        <v>8.1620652048267628E-2</v>
      </c>
      <c r="J24" s="5">
        <v>3.9390867272616648E-2</v>
      </c>
      <c r="K24" s="5">
        <v>0.11300949323385323</v>
      </c>
      <c r="L24" s="114">
        <v>0.158416656534621</v>
      </c>
      <c r="M24" s="249">
        <v>0.10476904434842899</v>
      </c>
      <c r="N24" s="25">
        <v>9.8818227391287011E-2</v>
      </c>
      <c r="O24" s="25">
        <v>9.6800661743277783E-2</v>
      </c>
      <c r="P24" s="296">
        <v>1548.549010912428</v>
      </c>
      <c r="Q24" s="294">
        <v>1639.3736689743926</v>
      </c>
      <c r="R24" s="297">
        <v>1735.5253257002303</v>
      </c>
    </row>
    <row r="25" spans="1:18" s="120" customFormat="1" x14ac:dyDescent="0.2">
      <c r="A25" s="124" t="s">
        <v>30</v>
      </c>
      <c r="B25" s="63">
        <v>94.191722525016985</v>
      </c>
      <c r="C25" s="6">
        <v>103.5</v>
      </c>
      <c r="D25" s="6">
        <v>110.25</v>
      </c>
      <c r="E25" s="6">
        <v>120.41111090917603</v>
      </c>
      <c r="F25" s="6">
        <v>152.77794496234111</v>
      </c>
      <c r="G25" s="6">
        <v>186.35278005940694</v>
      </c>
      <c r="H25" s="64">
        <v>253.82293581691107</v>
      </c>
      <c r="I25" s="5">
        <v>9.2164271285043453E-2</v>
      </c>
      <c r="J25" s="5">
        <v>6.1325319737338235E-2</v>
      </c>
      <c r="K25" s="5">
        <v>0.11536581141941404</v>
      </c>
      <c r="L25" s="114">
        <v>0.20494181230440067</v>
      </c>
      <c r="M25" s="249">
        <v>0</v>
      </c>
      <c r="N25" s="25">
        <v>0</v>
      </c>
      <c r="O25" s="25">
        <v>0</v>
      </c>
      <c r="P25" s="296">
        <v>0</v>
      </c>
      <c r="Q25" s="294">
        <v>0</v>
      </c>
      <c r="R25" s="297">
        <v>0</v>
      </c>
    </row>
    <row r="26" spans="1:18" s="120" customFormat="1" x14ac:dyDescent="0.2">
      <c r="A26" s="124" t="s">
        <v>31</v>
      </c>
      <c r="B26" s="63">
        <v>43.772318880022155</v>
      </c>
      <c r="C26" s="6">
        <v>43</v>
      </c>
      <c r="D26" s="6">
        <v>46</v>
      </c>
      <c r="E26" s="6">
        <v>50.139247462313243</v>
      </c>
      <c r="F26" s="6">
        <v>55.99260843466044</v>
      </c>
      <c r="G26" s="6">
        <v>74.917888486400216</v>
      </c>
      <c r="H26" s="64">
        <v>102.0370720093143</v>
      </c>
      <c r="I26" s="5">
        <v>8.998364048507046E-2</v>
      </c>
      <c r="J26" s="5">
        <v>2.7988419070859916E-2</v>
      </c>
      <c r="K26" s="5">
        <v>0.10560992656036317</v>
      </c>
      <c r="L26" s="114">
        <v>0.19438693496701975</v>
      </c>
      <c r="M26" s="249">
        <v>0</v>
      </c>
      <c r="N26" s="25">
        <v>0</v>
      </c>
      <c r="O26" s="25">
        <v>0</v>
      </c>
      <c r="P26" s="296">
        <v>0</v>
      </c>
      <c r="Q26" s="294">
        <v>0</v>
      </c>
      <c r="R26" s="297">
        <v>0</v>
      </c>
    </row>
    <row r="27" spans="1:18" s="120" customFormat="1" x14ac:dyDescent="0.2">
      <c r="A27" s="124" t="s">
        <v>32</v>
      </c>
      <c r="B27" s="63">
        <v>2541.2941865391726</v>
      </c>
      <c r="C27" s="6">
        <v>2871</v>
      </c>
      <c r="D27" s="6">
        <v>3146</v>
      </c>
      <c r="E27" s="6">
        <v>3423.8695485579733</v>
      </c>
      <c r="F27" s="6">
        <v>4101.6899041677989</v>
      </c>
      <c r="G27" s="6">
        <v>5338.8602470304113</v>
      </c>
      <c r="H27" s="64">
        <v>7303.8388342574672</v>
      </c>
      <c r="I27" s="5">
        <v>8.8324713464072779E-2</v>
      </c>
      <c r="J27" s="5">
        <v>4.6192021265628158E-2</v>
      </c>
      <c r="K27" s="5">
        <v>0.11746218579911627</v>
      </c>
      <c r="L27" s="114">
        <v>0.20853294252076338</v>
      </c>
      <c r="M27" s="249">
        <v>3.0735226211447978E-2</v>
      </c>
      <c r="N27" s="25">
        <v>3.4949477505738159E-2</v>
      </c>
      <c r="O27" s="25">
        <v>3.8547146753792824E-2</v>
      </c>
      <c r="P27" s="296">
        <v>82683.43850980392</v>
      </c>
      <c r="Q27" s="294">
        <v>82147.150827322854</v>
      </c>
      <c r="R27" s="297">
        <v>81614.341525561846</v>
      </c>
    </row>
    <row r="28" spans="1:18" s="120" customFormat="1" x14ac:dyDescent="0.2">
      <c r="A28" s="124" t="s">
        <v>33</v>
      </c>
      <c r="B28" s="63">
        <v>683.15</v>
      </c>
      <c r="C28" s="6">
        <v>1260</v>
      </c>
      <c r="D28" s="6">
        <v>1378</v>
      </c>
      <c r="E28" s="6">
        <v>1800.9716251473276</v>
      </c>
      <c r="F28" s="6">
        <v>1843.8215159976619</v>
      </c>
      <c r="G28" s="6">
        <v>2398.4950044183947</v>
      </c>
      <c r="H28" s="64">
        <v>3140.1480278237577</v>
      </c>
      <c r="I28" s="5">
        <v>0.30694602695742201</v>
      </c>
      <c r="J28" s="5">
        <v>5.8958167329783429E-3</v>
      </c>
      <c r="K28" s="5">
        <v>7.4256492103497829E-2</v>
      </c>
      <c r="L28" s="114">
        <v>0.14910790620484571</v>
      </c>
      <c r="M28" s="249">
        <v>1.8363967090600945E-2</v>
      </c>
      <c r="N28" s="25">
        <v>3.2883025406998917E-2</v>
      </c>
      <c r="O28" s="25">
        <v>3.4914130450793633E-2</v>
      </c>
      <c r="P28" s="296">
        <v>37200.567645846531</v>
      </c>
      <c r="Q28" s="294">
        <v>38317.642139211981</v>
      </c>
      <c r="R28" s="297">
        <v>39468.260621357585</v>
      </c>
    </row>
    <row r="29" spans="1:18" s="120" customFormat="1" x14ac:dyDescent="0.2">
      <c r="A29" s="124" t="s">
        <v>34</v>
      </c>
      <c r="B29" s="63">
        <v>792.64165935526603</v>
      </c>
      <c r="C29" s="6">
        <v>872.79430002637127</v>
      </c>
      <c r="D29" s="6">
        <v>908.5</v>
      </c>
      <c r="E29" s="6">
        <v>944.75809043204629</v>
      </c>
      <c r="F29" s="6">
        <v>946.3735593164464</v>
      </c>
      <c r="G29" s="6">
        <v>1178.547437051081</v>
      </c>
      <c r="H29" s="64">
        <v>1580.8166700181182</v>
      </c>
      <c r="I29" s="5">
        <v>3.9909840871817703E-2</v>
      </c>
      <c r="J29" s="5">
        <v>4.2720831306164442E-4</v>
      </c>
      <c r="K29" s="5">
        <v>5.6833599101367982E-2</v>
      </c>
      <c r="L29" s="114">
        <v>0.13733976003418902</v>
      </c>
      <c r="M29" s="249">
        <v>5.1751574688087207E-2</v>
      </c>
      <c r="N29" s="25">
        <v>5.7669358730530772E-2</v>
      </c>
      <c r="O29" s="25">
        <v>6.0749778453860155E-2</v>
      </c>
      <c r="P29" s="296">
        <v>15316.280985315134</v>
      </c>
      <c r="Q29" s="294">
        <v>15134.454747531374</v>
      </c>
      <c r="R29" s="297">
        <v>14954.78704815379</v>
      </c>
    </row>
    <row r="30" spans="1:18" s="120" customFormat="1" x14ac:dyDescent="0.2">
      <c r="A30" s="124" t="s">
        <v>35</v>
      </c>
      <c r="B30" s="63">
        <v>221.96652157670587</v>
      </c>
      <c r="C30" s="6">
        <v>431.6</v>
      </c>
      <c r="D30" s="6">
        <v>450.5</v>
      </c>
      <c r="E30" s="6">
        <v>455.86525620177417</v>
      </c>
      <c r="F30" s="6">
        <v>479.85148013610024</v>
      </c>
      <c r="G30" s="6">
        <v>642.87350001658433</v>
      </c>
      <c r="H30" s="64">
        <v>930.85026784035904</v>
      </c>
      <c r="I30" s="5">
        <v>1.1909558716479918E-2</v>
      </c>
      <c r="J30" s="5">
        <v>1.2902367589268104E-2</v>
      </c>
      <c r="K30" s="5">
        <v>8.9738407094486439E-2</v>
      </c>
      <c r="L30" s="114">
        <v>0.19539334470684677</v>
      </c>
      <c r="M30" s="249">
        <v>1.838469115230117E-2</v>
      </c>
      <c r="N30" s="25">
        <v>3.3608380033018102E-2</v>
      </c>
      <c r="O30" s="25">
        <v>3.2980574762604589E-2</v>
      </c>
      <c r="P30" s="296">
        <v>12073.443047691493</v>
      </c>
      <c r="Q30" s="294">
        <v>12842.035217882576</v>
      </c>
      <c r="R30" s="297">
        <v>13659.555761011317</v>
      </c>
    </row>
    <row r="31" spans="1:18" s="120" customFormat="1" x14ac:dyDescent="0.2">
      <c r="A31" s="124" t="s">
        <v>36</v>
      </c>
      <c r="B31" s="63">
        <v>100.03313555761318</v>
      </c>
      <c r="C31" s="6">
        <v>160</v>
      </c>
      <c r="D31" s="6">
        <v>168</v>
      </c>
      <c r="E31" s="6">
        <v>199.69300636408116</v>
      </c>
      <c r="F31" s="6">
        <v>224.73305228117579</v>
      </c>
      <c r="G31" s="6">
        <v>305.37611413915488</v>
      </c>
      <c r="H31" s="64">
        <v>406.38975715837898</v>
      </c>
      <c r="I31" s="5">
        <v>0.18864884740524501</v>
      </c>
      <c r="J31" s="5">
        <v>2.9973435474578203E-2</v>
      </c>
      <c r="K31" s="5">
        <v>0.11203396533254084</v>
      </c>
      <c r="L31" s="114">
        <v>0.19438674343836881</v>
      </c>
      <c r="M31" s="249">
        <v>1.611213447003965E-2</v>
      </c>
      <c r="N31" s="25">
        <v>2.5346039753759347E-2</v>
      </c>
      <c r="O31" s="25">
        <v>2.6174617511798014E-2</v>
      </c>
      <c r="P31" s="296">
        <v>6208.5588811106172</v>
      </c>
      <c r="Q31" s="294">
        <v>6312.6232561151355</v>
      </c>
      <c r="R31" s="297">
        <v>6418.4318996934817</v>
      </c>
    </row>
    <row r="32" spans="1:18" s="120" customFormat="1" x14ac:dyDescent="0.2">
      <c r="A32" s="124" t="s">
        <v>37</v>
      </c>
      <c r="B32" s="63">
        <v>46.401257934523969</v>
      </c>
      <c r="C32" s="6">
        <v>60</v>
      </c>
      <c r="D32" s="6">
        <v>65</v>
      </c>
      <c r="E32" s="6">
        <v>56.59595474826186</v>
      </c>
      <c r="F32" s="6">
        <v>92.14150870240195</v>
      </c>
      <c r="G32" s="6">
        <v>125.759145559125</v>
      </c>
      <c r="H32" s="64">
        <v>167.2933019995709</v>
      </c>
      <c r="I32" s="5">
        <v>-0.12929300387289444</v>
      </c>
      <c r="J32" s="5">
        <v>0.1295812687305733</v>
      </c>
      <c r="K32" s="5">
        <v>0.22092376379613721</v>
      </c>
      <c r="L32" s="114">
        <v>0.31121313362154357</v>
      </c>
      <c r="M32" s="249">
        <v>1.8089424005571352E-2</v>
      </c>
      <c r="N32" s="25">
        <v>2.3600002294086878E-2</v>
      </c>
      <c r="O32" s="25">
        <v>2.5795263119174315E-2</v>
      </c>
      <c r="P32" s="296">
        <v>2565.1042244481014</v>
      </c>
      <c r="Q32" s="294">
        <v>2542.3726342193349</v>
      </c>
      <c r="R32" s="297">
        <v>2519.8424881227029</v>
      </c>
    </row>
    <row r="33" spans="1:19" s="120" customFormat="1" x14ac:dyDescent="0.2">
      <c r="A33" s="124" t="s">
        <v>38</v>
      </c>
      <c r="B33" s="63">
        <v>3047.7289373541435</v>
      </c>
      <c r="C33" s="6">
        <v>3118.5</v>
      </c>
      <c r="D33" s="6">
        <v>3333</v>
      </c>
      <c r="E33" s="6">
        <v>3490.8896414280707</v>
      </c>
      <c r="F33" s="6">
        <v>4022.3385169212652</v>
      </c>
      <c r="G33" s="6">
        <v>5204.3936347811241</v>
      </c>
      <c r="H33" s="64">
        <v>6481.7772294271736</v>
      </c>
      <c r="I33" s="5">
        <v>4.7371629591380415E-2</v>
      </c>
      <c r="J33" s="5">
        <v>3.6061712074403562E-2</v>
      </c>
      <c r="K33" s="5">
        <v>0.10499039853318282</v>
      </c>
      <c r="L33" s="114">
        <v>0.16731884111570827</v>
      </c>
      <c r="M33" s="249">
        <v>3.2424465870123827E-2</v>
      </c>
      <c r="N33" s="25">
        <v>3.3523967211998962E-2</v>
      </c>
      <c r="O33" s="25">
        <v>3.6204131965339496E-2</v>
      </c>
      <c r="P33" s="296">
        <v>93994.730693847639</v>
      </c>
      <c r="Q33" s="294">
        <v>93022.999941481277</v>
      </c>
      <c r="R33" s="297">
        <v>92061.315078369822</v>
      </c>
    </row>
    <row r="34" spans="1:19" s="120" customFormat="1" x14ac:dyDescent="0.2">
      <c r="A34" s="124" t="s">
        <v>39</v>
      </c>
      <c r="B34" s="63">
        <v>1920.1122931228181</v>
      </c>
      <c r="C34" s="6">
        <v>1938.9370192485044</v>
      </c>
      <c r="D34" s="6">
        <v>2133.25</v>
      </c>
      <c r="E34" s="6">
        <v>2432.1001174870421</v>
      </c>
      <c r="F34" s="6">
        <v>3146.1110928560006</v>
      </c>
      <c r="G34" s="6">
        <v>4422.4150233584787</v>
      </c>
      <c r="H34" s="64">
        <v>4765.0117984002773</v>
      </c>
      <c r="I34" s="5">
        <v>0.14009146489489854</v>
      </c>
      <c r="J34" s="5">
        <v>6.6468792193282056E-2</v>
      </c>
      <c r="K34" s="5">
        <v>0.1612333819580507</v>
      </c>
      <c r="L34" s="114">
        <v>0.183097762186609</v>
      </c>
      <c r="M34" s="249">
        <v>3.8422909844341276E-2</v>
      </c>
      <c r="N34" s="25">
        <v>3.7689152037621916E-2</v>
      </c>
      <c r="O34" s="25">
        <v>4.0279443201217291E-2</v>
      </c>
      <c r="P34" s="296">
        <v>49973.109816553944</v>
      </c>
      <c r="Q34" s="294">
        <v>51445.493316300308</v>
      </c>
      <c r="R34" s="297">
        <v>52961.258410233699</v>
      </c>
    </row>
    <row r="35" spans="1:19" s="120" customFormat="1" x14ac:dyDescent="0.2">
      <c r="A35" s="180" t="s">
        <v>246</v>
      </c>
      <c r="B35" s="177">
        <v>38106.081630784334</v>
      </c>
      <c r="C35" s="105">
        <v>40401.016121495595</v>
      </c>
      <c r="D35" s="105">
        <v>43609.312123675852</v>
      </c>
      <c r="E35" s="105">
        <v>47216.476740844708</v>
      </c>
      <c r="F35" s="105">
        <v>57633.474230264983</v>
      </c>
      <c r="G35" s="105">
        <v>71452.643112186226</v>
      </c>
      <c r="H35" s="178">
        <v>99346.845242413357</v>
      </c>
      <c r="I35" s="45">
        <v>8.2715466984183417E-2</v>
      </c>
      <c r="J35" s="45">
        <v>5.110307294092431E-2</v>
      </c>
      <c r="K35" s="45">
        <v>0.10912675139365247</v>
      </c>
      <c r="L35" s="179">
        <v>0.20438441180660671</v>
      </c>
      <c r="M35" s="248">
        <v>3.0206396256203145E-2</v>
      </c>
      <c r="N35" s="50">
        <v>3.1947510347555386E-2</v>
      </c>
      <c r="O35" s="50">
        <v>3.4393909662603923E-2</v>
      </c>
      <c r="P35" s="298">
        <v>1261523.5961144792</v>
      </c>
      <c r="Q35" s="295">
        <v>1264606.089237469</v>
      </c>
      <c r="R35" s="299">
        <v>1267937.0432577406</v>
      </c>
    </row>
    <row r="36" spans="1:19" s="120" customFormat="1" x14ac:dyDescent="0.2">
      <c r="A36" s="124" t="s">
        <v>40</v>
      </c>
      <c r="B36" s="63">
        <v>9694.7170414799293</v>
      </c>
      <c r="C36" s="6">
        <v>11284.7</v>
      </c>
      <c r="D36" s="6">
        <v>12423.2</v>
      </c>
      <c r="E36" s="6">
        <v>14603.012458108245</v>
      </c>
      <c r="F36" s="6">
        <v>16524.401863314844</v>
      </c>
      <c r="G36" s="6">
        <v>20421.357319261595</v>
      </c>
      <c r="H36" s="64">
        <v>31360.710122313078</v>
      </c>
      <c r="I36" s="82">
        <v>0.17546304157610315</v>
      </c>
      <c r="J36" s="82">
        <v>3.1385028950893457E-2</v>
      </c>
      <c r="K36" s="82">
        <v>8.7453103802033194E-2</v>
      </c>
      <c r="L36" s="115">
        <v>0.21055871360042389</v>
      </c>
      <c r="M36" s="249">
        <v>2.8822284829240558E-2</v>
      </c>
      <c r="N36" s="25">
        <v>3.248629341567829E-2</v>
      </c>
      <c r="O36" s="25">
        <v>3.4630638448457138E-2</v>
      </c>
      <c r="P36" s="296">
        <v>336361.84982963325</v>
      </c>
      <c r="Q36" s="294">
        <v>347368.0378246496</v>
      </c>
      <c r="R36" s="297">
        <v>358734.36230435647</v>
      </c>
    </row>
    <row r="37" spans="1:19" s="120" customFormat="1" x14ac:dyDescent="0.2">
      <c r="A37" s="180" t="s">
        <v>126</v>
      </c>
      <c r="B37" s="177">
        <v>47800.798672264267</v>
      </c>
      <c r="C37" s="105">
        <v>51685.7161214956</v>
      </c>
      <c r="D37" s="105">
        <v>56032.512123675857</v>
      </c>
      <c r="E37" s="105">
        <v>61819.489198952957</v>
      </c>
      <c r="F37" s="105">
        <v>74157.876093579835</v>
      </c>
      <c r="G37" s="105">
        <v>91874.000431447814</v>
      </c>
      <c r="H37" s="178">
        <v>130707.55536472643</v>
      </c>
      <c r="I37" s="45">
        <v>0.10327891532872902</v>
      </c>
      <c r="J37" s="45">
        <v>4.6545145875060534E-2</v>
      </c>
      <c r="K37" s="45">
        <v>0.10412133970160631</v>
      </c>
      <c r="L37" s="179">
        <v>0.20585147779632895</v>
      </c>
      <c r="M37" s="248">
        <v>2.9915034768979394E-2</v>
      </c>
      <c r="N37" s="50">
        <v>3.2063613958677295E-2</v>
      </c>
      <c r="O37" s="50">
        <v>3.4446116119139503E-2</v>
      </c>
      <c r="P37" s="298">
        <v>1597885.4459441125</v>
      </c>
      <c r="Q37" s="295">
        <v>1611974.1270621186</v>
      </c>
      <c r="R37" s="299">
        <v>1626671.405562097</v>
      </c>
    </row>
    <row r="38" spans="1:19" s="120" customFormat="1" x14ac:dyDescent="0.2">
      <c r="A38" s="12" t="s">
        <v>159</v>
      </c>
      <c r="B38" s="124"/>
      <c r="I38" s="128"/>
      <c r="J38" s="128"/>
      <c r="K38" s="128"/>
    </row>
    <row r="39" spans="1:19" s="120" customFormat="1" x14ac:dyDescent="0.2">
      <c r="A39" s="124"/>
      <c r="B39" s="124"/>
      <c r="D39" s="125"/>
      <c r="F39" s="125"/>
      <c r="G39" s="125"/>
      <c r="H39" s="125"/>
      <c r="I39" s="128"/>
      <c r="J39" s="128"/>
      <c r="K39" s="128"/>
    </row>
    <row r="40" spans="1:19" s="120" customFormat="1" x14ac:dyDescent="0.2">
      <c r="K40" s="131"/>
    </row>
    <row r="41" spans="1:19" s="119" customFormat="1" x14ac:dyDescent="0.2">
      <c r="A41" s="118" t="s">
        <v>304</v>
      </c>
      <c r="B41" s="118"/>
      <c r="K41" s="129"/>
    </row>
    <row r="42" spans="1:19" s="119" customFormat="1" x14ac:dyDescent="0.2">
      <c r="A42" s="118" t="s">
        <v>296</v>
      </c>
      <c r="B42" s="118"/>
      <c r="I42" s="235"/>
      <c r="J42" s="235"/>
    </row>
    <row r="43" spans="1:19" s="120" customFormat="1" ht="47.25" customHeight="1" x14ac:dyDescent="0.25">
      <c r="A43" s="551"/>
      <c r="B43" s="594" t="s">
        <v>138</v>
      </c>
      <c r="C43" s="595"/>
      <c r="D43" s="595"/>
      <c r="E43" s="595"/>
      <c r="F43" s="595"/>
      <c r="G43" s="595"/>
      <c r="H43" s="596"/>
      <c r="I43" s="613" t="s">
        <v>139</v>
      </c>
      <c r="J43" s="613"/>
      <c r="K43" s="613"/>
      <c r="L43" s="613"/>
      <c r="M43" s="594" t="s">
        <v>140</v>
      </c>
      <c r="N43" s="615"/>
      <c r="O43" s="615"/>
      <c r="P43" s="614"/>
      <c r="Q43" s="594" t="s">
        <v>142</v>
      </c>
      <c r="R43" s="615"/>
      <c r="S43" s="614"/>
    </row>
    <row r="44" spans="1:19" s="120" customFormat="1" ht="45" x14ac:dyDescent="0.2">
      <c r="A44" s="507" t="s">
        <v>56</v>
      </c>
      <c r="B44" s="507">
        <v>2013</v>
      </c>
      <c r="C44" s="577">
        <v>2014</v>
      </c>
      <c r="D44" s="577">
        <v>2015</v>
      </c>
      <c r="E44" s="577">
        <v>2016</v>
      </c>
      <c r="F44" s="577" t="s">
        <v>43</v>
      </c>
      <c r="G44" s="577" t="s">
        <v>42</v>
      </c>
      <c r="H44" s="584" t="s">
        <v>110</v>
      </c>
      <c r="I44" s="577" t="s">
        <v>255</v>
      </c>
      <c r="J44" s="577" t="s">
        <v>252</v>
      </c>
      <c r="K44" s="577" t="s">
        <v>253</v>
      </c>
      <c r="L44" s="577" t="s">
        <v>254</v>
      </c>
      <c r="M44" s="507" t="s">
        <v>56</v>
      </c>
      <c r="N44" s="577">
        <v>2013</v>
      </c>
      <c r="O44" s="577">
        <v>2014</v>
      </c>
      <c r="P44" s="577">
        <v>2015</v>
      </c>
      <c r="Q44" s="507">
        <v>2013</v>
      </c>
      <c r="R44" s="577">
        <v>2014</v>
      </c>
      <c r="S44" s="584">
        <v>2015</v>
      </c>
    </row>
    <row r="45" spans="1:19" s="120" customFormat="1" ht="11.25" customHeight="1" x14ac:dyDescent="0.2">
      <c r="A45" s="30" t="s">
        <v>57</v>
      </c>
      <c r="B45" s="515">
        <v>25755</v>
      </c>
      <c r="C45" s="516">
        <v>27796.383999999998</v>
      </c>
      <c r="D45" s="516">
        <v>30629.317353125003</v>
      </c>
      <c r="E45" s="255">
        <v>33841.527708273956</v>
      </c>
      <c r="F45" s="32">
        <v>39043.277137391036</v>
      </c>
      <c r="G45" s="31">
        <v>47730.03850349447</v>
      </c>
      <c r="H45" s="107">
        <v>64064.155955002607</v>
      </c>
      <c r="I45" s="34">
        <v>0.10487371684178992</v>
      </c>
      <c r="J45" s="35">
        <v>3.6392056932439631E-2</v>
      </c>
      <c r="K45" s="34">
        <v>8.977152560932411E-2</v>
      </c>
      <c r="L45" s="34">
        <v>0.17298183641287657</v>
      </c>
      <c r="M45" s="106" t="s">
        <v>134</v>
      </c>
      <c r="N45" s="34">
        <v>4.7712217609058562E-2</v>
      </c>
      <c r="O45" s="34">
        <v>5.1296819606388662E-2</v>
      </c>
      <c r="P45" s="34">
        <v>5.4444896111912791E-2</v>
      </c>
      <c r="Q45" s="264">
        <v>716231.64280488132</v>
      </c>
      <c r="R45" s="33">
        <v>721221.78887270344</v>
      </c>
      <c r="S45" s="107">
        <v>726526.70240441605</v>
      </c>
    </row>
    <row r="46" spans="1:19" s="120" customFormat="1" ht="11.25" customHeight="1" x14ac:dyDescent="0.2">
      <c r="A46" s="30" t="s">
        <v>58</v>
      </c>
      <c r="B46" s="515">
        <v>8418</v>
      </c>
      <c r="C46" s="516">
        <v>9200</v>
      </c>
      <c r="D46" s="516">
        <v>9988.9</v>
      </c>
      <c r="E46" s="255">
        <v>10915.193146313033</v>
      </c>
      <c r="F46" s="32">
        <v>13241.176152241262</v>
      </c>
      <c r="G46" s="31">
        <v>17142.339205019998</v>
      </c>
      <c r="H46" s="107">
        <v>26966.753503106949</v>
      </c>
      <c r="I46" s="34">
        <v>9.2732247425946213E-2</v>
      </c>
      <c r="J46" s="35">
        <v>4.9479076684187495E-2</v>
      </c>
      <c r="K46" s="34">
        <v>0.11946279590083786</v>
      </c>
      <c r="L46" s="34">
        <v>0.25371640904472526</v>
      </c>
      <c r="M46" s="106"/>
      <c r="N46" s="34"/>
      <c r="O46" s="34"/>
      <c r="P46" s="34"/>
      <c r="Q46" s="264"/>
      <c r="R46" s="33"/>
      <c r="S46" s="107">
        <v>0</v>
      </c>
    </row>
    <row r="47" spans="1:19" s="120" customFormat="1" ht="11.25" customHeight="1" x14ac:dyDescent="0.2">
      <c r="A47" s="30" t="s">
        <v>59</v>
      </c>
      <c r="B47" s="515">
        <v>12381</v>
      </c>
      <c r="C47" s="516">
        <v>13375</v>
      </c>
      <c r="D47" s="516">
        <v>14049.1</v>
      </c>
      <c r="E47" s="255">
        <v>15569.002258364755</v>
      </c>
      <c r="F47" s="32">
        <v>19739.804146055052</v>
      </c>
      <c r="G47" s="31">
        <v>24347.163423664439</v>
      </c>
      <c r="H47" s="107">
        <v>36291.621340326696</v>
      </c>
      <c r="I47" s="34">
        <v>0.10818502668247465</v>
      </c>
      <c r="J47" s="35">
        <v>6.1134694803360201E-2</v>
      </c>
      <c r="K47" s="34">
        <v>0.11827057453989975</v>
      </c>
      <c r="L47" s="34">
        <v>0.23562417677247893</v>
      </c>
      <c r="M47" s="106" t="s">
        <v>135</v>
      </c>
      <c r="N47" s="34">
        <v>1.5373381197630409E-2</v>
      </c>
      <c r="O47" s="34">
        <v>1.6457903051703936E-2</v>
      </c>
      <c r="P47" s="34">
        <v>1.666956162090923E-2</v>
      </c>
      <c r="Q47" s="264">
        <v>881653.80313923128</v>
      </c>
      <c r="R47" s="33">
        <v>890752.33818941563</v>
      </c>
      <c r="S47" s="107">
        <v>899944.76875705214</v>
      </c>
    </row>
    <row r="48" spans="1:19" s="120" customFormat="1" ht="11.25" customHeight="1" x14ac:dyDescent="0.2">
      <c r="A48" s="30" t="s">
        <v>60</v>
      </c>
      <c r="B48" s="515">
        <v>1173</v>
      </c>
      <c r="C48" s="516">
        <v>1284.9156250000001</v>
      </c>
      <c r="D48" s="516">
        <v>1361.5</v>
      </c>
      <c r="E48" s="255">
        <v>1493.7660860012152</v>
      </c>
      <c r="F48" s="32">
        <v>2133.6186578924912</v>
      </c>
      <c r="G48" s="31">
        <v>2654.4592992689127</v>
      </c>
      <c r="H48" s="107">
        <v>3385.0245662901802</v>
      </c>
      <c r="I48" s="34">
        <v>9.7147327213525703E-2</v>
      </c>
      <c r="J48" s="35">
        <v>9.3222474467152816E-2</v>
      </c>
      <c r="K48" s="34">
        <v>0.15457824179824264</v>
      </c>
      <c r="L48" s="34">
        <v>0.22693006155446227</v>
      </c>
      <c r="M48" s="106"/>
      <c r="N48" s="34"/>
      <c r="O48" s="34"/>
      <c r="P48" s="34"/>
      <c r="Q48" s="264"/>
      <c r="R48" s="33"/>
      <c r="S48" s="107"/>
    </row>
    <row r="49" spans="1:19" s="120" customFormat="1" ht="11.25" customHeight="1" x14ac:dyDescent="0.2">
      <c r="A49" s="250" t="s">
        <v>126</v>
      </c>
      <c r="B49" s="517">
        <v>47800.798672264267</v>
      </c>
      <c r="C49" s="252">
        <v>51685.7161214956</v>
      </c>
      <c r="D49" s="252">
        <v>56032.512123675857</v>
      </c>
      <c r="E49" s="256">
        <v>61819.489198952964</v>
      </c>
      <c r="F49" s="253">
        <v>74157.876093579849</v>
      </c>
      <c r="G49" s="252">
        <v>91874.000431447828</v>
      </c>
      <c r="H49" s="254">
        <v>130707.55536472645</v>
      </c>
      <c r="I49" s="261">
        <v>0.10327891532872924</v>
      </c>
      <c r="J49" s="262">
        <v>4.6545145875060534E-2</v>
      </c>
      <c r="K49" s="261">
        <v>0.10412133970160631</v>
      </c>
      <c r="L49" s="261">
        <v>0.20585147779632895</v>
      </c>
      <c r="M49" s="263" t="s">
        <v>126</v>
      </c>
      <c r="N49" s="261">
        <v>2.9868849560614429E-2</v>
      </c>
      <c r="O49" s="261">
        <v>3.2045365218823618E-2</v>
      </c>
      <c r="P49" s="261">
        <v>3.353978421943319E-2</v>
      </c>
      <c r="Q49" s="521">
        <v>1597885.4459441127</v>
      </c>
      <c r="R49" s="112">
        <v>1611974.1270621191</v>
      </c>
      <c r="S49" s="522">
        <v>1626671.405562097</v>
      </c>
    </row>
    <row r="50" spans="1:19" s="120" customFormat="1" ht="11.25" customHeight="1" x14ac:dyDescent="0.2">
      <c r="A50" s="251" t="s">
        <v>64</v>
      </c>
      <c r="B50" s="257">
        <v>0.7160098057703187</v>
      </c>
      <c r="C50" s="258">
        <v>0.71620275297642366</v>
      </c>
      <c r="D50" s="258">
        <v>0.72495225264396068</v>
      </c>
      <c r="E50" s="259">
        <v>0.72399046699572267</v>
      </c>
      <c r="F50" s="258">
        <v>0.70504248562424487</v>
      </c>
      <c r="G50" s="258">
        <v>0.70610158917504917</v>
      </c>
      <c r="H50" s="260">
        <v>0.69644718856608445</v>
      </c>
      <c r="I50" s="85"/>
      <c r="J50" s="85"/>
      <c r="K50" s="85"/>
      <c r="L50" s="85"/>
      <c r="M50" s="108"/>
      <c r="N50" s="85"/>
      <c r="O50" s="85"/>
      <c r="P50" s="85"/>
      <c r="Q50" s="108"/>
      <c r="R50" s="85"/>
      <c r="S50" s="97"/>
    </row>
    <row r="51" spans="1:19" s="120" customFormat="1" ht="12.75" x14ac:dyDescent="0.2">
      <c r="A51" s="12" t="s">
        <v>159</v>
      </c>
      <c r="B51" s="518"/>
      <c r="C51" s="519"/>
      <c r="D51" s="520"/>
      <c r="K51" s="128"/>
      <c r="P51" s="34"/>
    </row>
    <row r="52" spans="1:19" s="120" customFormat="1" x14ac:dyDescent="0.2">
      <c r="K52" s="131"/>
    </row>
    <row r="53" spans="1:19" s="120" customFormat="1" x14ac:dyDescent="0.2">
      <c r="E53" s="125"/>
      <c r="K53" s="131"/>
    </row>
    <row r="54" spans="1:19" x14ac:dyDescent="0.2">
      <c r="A54" s="121" t="s">
        <v>270</v>
      </c>
      <c r="B54" s="121"/>
      <c r="C54" s="120"/>
      <c r="D54" s="120"/>
      <c r="E54" s="120"/>
      <c r="F54" s="120"/>
      <c r="G54" s="120"/>
      <c r="H54" s="120"/>
      <c r="I54" s="120"/>
      <c r="J54" s="120"/>
      <c r="K54" s="128"/>
      <c r="L54" s="120"/>
      <c r="M54" s="120"/>
    </row>
    <row r="55" spans="1:19" x14ac:dyDescent="0.2">
      <c r="A55" s="120"/>
      <c r="C55" s="120"/>
      <c r="D55" s="120"/>
      <c r="E55" s="120"/>
      <c r="F55" s="120"/>
      <c r="G55" s="120"/>
      <c r="H55" s="120"/>
      <c r="I55" s="125"/>
      <c r="J55" s="120"/>
      <c r="K55" s="128"/>
      <c r="L55" s="120"/>
      <c r="M55" s="120"/>
    </row>
    <row r="56" spans="1:19" x14ac:dyDescent="0.2">
      <c r="A56" s="551"/>
      <c r="B56" s="559"/>
      <c r="C56" s="594" t="s">
        <v>193</v>
      </c>
      <c r="D56" s="613"/>
      <c r="E56" s="613"/>
      <c r="F56" s="613"/>
      <c r="G56" s="613"/>
      <c r="H56" s="613"/>
      <c r="I56" s="594" t="s">
        <v>143</v>
      </c>
      <c r="J56" s="613"/>
      <c r="K56" s="613"/>
      <c r="L56" s="613"/>
      <c r="M56" s="616"/>
    </row>
    <row r="57" spans="1:19" ht="56.25" x14ac:dyDescent="0.2">
      <c r="A57" s="507" t="s">
        <v>56</v>
      </c>
      <c r="B57" s="584"/>
      <c r="C57" s="507">
        <v>2014</v>
      </c>
      <c r="D57" s="577">
        <v>2015</v>
      </c>
      <c r="E57" s="577">
        <v>2016</v>
      </c>
      <c r="F57" s="577" t="s">
        <v>43</v>
      </c>
      <c r="G57" s="577" t="s">
        <v>42</v>
      </c>
      <c r="H57" s="577" t="s">
        <v>110</v>
      </c>
      <c r="I57" s="507" t="s">
        <v>185</v>
      </c>
      <c r="J57" s="577" t="s">
        <v>255</v>
      </c>
      <c r="K57" s="577" t="s">
        <v>252</v>
      </c>
      <c r="L57" s="577" t="s">
        <v>253</v>
      </c>
      <c r="M57" s="584" t="s">
        <v>254</v>
      </c>
    </row>
    <row r="58" spans="1:19" x14ac:dyDescent="0.2">
      <c r="A58" s="134" t="s">
        <v>57</v>
      </c>
      <c r="B58" s="72"/>
      <c r="C58" s="270">
        <v>127.6</v>
      </c>
      <c r="D58" s="271">
        <v>137.30000000000001</v>
      </c>
      <c r="E58" s="271">
        <v>149.01874848919147</v>
      </c>
      <c r="F58" s="271">
        <v>165.18342257386257</v>
      </c>
      <c r="G58" s="6">
        <v>172.29410392543963</v>
      </c>
      <c r="H58" s="6">
        <v>199.49748185541517</v>
      </c>
      <c r="I58" s="109">
        <v>7.6018808777429614E-2</v>
      </c>
      <c r="J58" s="25">
        <v>8.5351409243928922E-2</v>
      </c>
      <c r="K58" s="25">
        <f>IFERROR((F58/$E58)^(1/4)-1,0)</f>
        <v>2.6080388870544313E-2</v>
      </c>
      <c r="L58" s="25">
        <f>IFERROR((G58/$E58)^(1/4)-1,0)</f>
        <v>3.694894957164796E-2</v>
      </c>
      <c r="M58" s="549">
        <f>IFERROR((H58/$E58)^(1/4)-1,0)</f>
        <v>7.5657789642733508E-2</v>
      </c>
    </row>
    <row r="59" spans="1:19" x14ac:dyDescent="0.2">
      <c r="A59" s="134" t="s">
        <v>58</v>
      </c>
      <c r="B59" s="72"/>
      <c r="C59" s="270">
        <v>400</v>
      </c>
      <c r="D59" s="271">
        <v>430</v>
      </c>
      <c r="E59" s="271">
        <v>438.28674715674799</v>
      </c>
      <c r="F59" s="271">
        <v>510.83744283537271</v>
      </c>
      <c r="G59" s="6">
        <v>576.16472253534494</v>
      </c>
      <c r="H59" s="6">
        <v>795.39105602472659</v>
      </c>
      <c r="I59" s="109">
        <v>7.4999999999999956E-2</v>
      </c>
      <c r="J59" s="25">
        <v>1.927150501569308E-2</v>
      </c>
      <c r="K59" s="25">
        <f t="shared" ref="K59:K60" si="0">IFERROR((F59/$E59)^(1/4)-1,0)</f>
        <v>3.9037198242255933E-2</v>
      </c>
      <c r="L59" s="25">
        <f t="shared" ref="L59:L61" si="1">IFERROR((G59/$E59)^(1/4)-1,0)</f>
        <v>7.077218518956041E-2</v>
      </c>
      <c r="M59" s="549">
        <f>IFERROR((H59/$E59)^(1/4)-1,0)</f>
        <v>0.16066153285444451</v>
      </c>
    </row>
    <row r="60" spans="1:19" x14ac:dyDescent="0.2">
      <c r="A60" s="134" t="s">
        <v>59</v>
      </c>
      <c r="B60" s="72"/>
      <c r="C60" s="270">
        <v>5000</v>
      </c>
      <c r="D60" s="271">
        <v>5200</v>
      </c>
      <c r="E60" s="271">
        <v>5634.1187352570014</v>
      </c>
      <c r="F60" s="271">
        <v>6863.3682021563873</v>
      </c>
      <c r="G60" s="6">
        <v>7236.8764033023544</v>
      </c>
      <c r="H60" s="6">
        <v>9203.7000882856009</v>
      </c>
      <c r="I60" s="109">
        <v>4.0000000000000036E-2</v>
      </c>
      <c r="J60" s="25">
        <v>8.3484372164807974E-2</v>
      </c>
      <c r="K60" s="25">
        <f t="shared" si="0"/>
        <v>5.0576847829735261E-2</v>
      </c>
      <c r="L60" s="25">
        <f t="shared" si="1"/>
        <v>6.4587322357096077E-2</v>
      </c>
      <c r="M60" s="549">
        <f>IFERROR((H60/$E60)^(1/4)-1,0)</f>
        <v>0.13053526982247843</v>
      </c>
    </row>
    <row r="61" spans="1:19" x14ac:dyDescent="0.2">
      <c r="A61" s="134" t="s">
        <v>60</v>
      </c>
      <c r="B61" s="72"/>
      <c r="C61" s="270">
        <v>15100</v>
      </c>
      <c r="D61" s="271">
        <v>16000</v>
      </c>
      <c r="E61" s="271">
        <v>17237.674255156871</v>
      </c>
      <c r="F61" s="271">
        <v>23656.044047853127</v>
      </c>
      <c r="G61" s="6">
        <v>24889.627890723892</v>
      </c>
      <c r="H61" s="6">
        <v>26986.342976304892</v>
      </c>
      <c r="I61" s="109">
        <v>5.9602649006622599E-2</v>
      </c>
      <c r="J61" s="25">
        <v>7.7354640947304487E-2</v>
      </c>
      <c r="K61" s="25">
        <f>IFERROR((F61/$E61)^(1/4)-1,0)</f>
        <v>8.2345367489050858E-2</v>
      </c>
      <c r="L61" s="25">
        <f t="shared" si="1"/>
        <v>9.6187722479275761E-2</v>
      </c>
      <c r="M61" s="549">
        <f t="shared" ref="M61:M62" si="2">IFERROR((H61/$E61)^(1/4)-1,0)</f>
        <v>0.11857817537068538</v>
      </c>
    </row>
    <row r="62" spans="1:19" x14ac:dyDescent="0.2">
      <c r="A62" s="180" t="s">
        <v>126</v>
      </c>
      <c r="B62" s="317"/>
      <c r="C62" s="110">
        <v>212.05369353434415</v>
      </c>
      <c r="D62" s="111">
        <v>224.92499941037735</v>
      </c>
      <c r="E62" s="111">
        <v>242.57205885404343</v>
      </c>
      <c r="F62" s="111">
        <v>279.57728970246882</v>
      </c>
      <c r="G62" s="112">
        <v>296.12892967428792</v>
      </c>
      <c r="H62" s="112">
        <v>363.98650895217611</v>
      </c>
      <c r="I62" s="113">
        <v>6.069833381114198E-2</v>
      </c>
      <c r="J62" s="45">
        <v>7.8457528020124068E-2</v>
      </c>
      <c r="K62" s="45">
        <f>IFERROR((F62/$E62)^(1/4)-1,0)</f>
        <v>3.6132458819166713E-2</v>
      </c>
      <c r="L62" s="45">
        <f>IFERROR((G62/$E62)^(1/4)-1,0)</f>
        <v>5.1138675193409977E-2</v>
      </c>
      <c r="M62" s="79">
        <f t="shared" si="2"/>
        <v>0.10677955531235517</v>
      </c>
    </row>
    <row r="63" spans="1:19" x14ac:dyDescent="0.2">
      <c r="C63" s="124"/>
      <c r="D63" s="124"/>
      <c r="E63" s="124"/>
    </row>
    <row r="64" spans="1:19" x14ac:dyDescent="0.2">
      <c r="C64" s="124"/>
      <c r="D64" s="125"/>
      <c r="E64" s="125"/>
    </row>
    <row r="65" spans="3:5" x14ac:dyDescent="0.2">
      <c r="C65" s="124"/>
      <c r="D65" s="125"/>
      <c r="E65" s="125"/>
    </row>
    <row r="66" spans="3:5" x14ac:dyDescent="0.2">
      <c r="C66" s="124"/>
      <c r="D66" s="125"/>
      <c r="E66" s="125"/>
    </row>
    <row r="67" spans="3:5" x14ac:dyDescent="0.2">
      <c r="C67" s="124"/>
      <c r="D67" s="125"/>
      <c r="E67" s="125"/>
    </row>
    <row r="68" spans="3:5" x14ac:dyDescent="0.2">
      <c r="C68" s="120"/>
      <c r="D68" s="125"/>
      <c r="E68" s="125"/>
    </row>
  </sheetData>
  <mergeCells count="10">
    <mergeCell ref="P6:R6"/>
    <mergeCell ref="C56:H56"/>
    <mergeCell ref="I56:M56"/>
    <mergeCell ref="B6:H6"/>
    <mergeCell ref="B43:H43"/>
    <mergeCell ref="I6:L6"/>
    <mergeCell ref="I43:L43"/>
    <mergeCell ref="M43:P43"/>
    <mergeCell ref="Q43:S43"/>
    <mergeCell ref="M6:O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62"/>
  <sheetViews>
    <sheetView zoomScale="106" zoomScaleNormal="106" workbookViewId="0">
      <pane xSplit="1" ySplit="6" topLeftCell="B150" activePane="bottomRight" state="frozen"/>
      <selection pane="topRight" activeCell="B1" sqref="B1"/>
      <selection pane="bottomLeft" activeCell="A7" sqref="A7"/>
      <selection pane="bottomRight" activeCell="D154" sqref="D154"/>
    </sheetView>
  </sheetViews>
  <sheetFormatPr defaultRowHeight="15" x14ac:dyDescent="0.25"/>
  <cols>
    <col min="1" max="1" width="39.28515625" style="116" customWidth="1"/>
    <col min="2" max="2" width="16.28515625" style="116" customWidth="1"/>
    <col min="3" max="3" width="12.7109375" style="116" customWidth="1"/>
    <col min="4" max="4" width="14.140625" style="116" customWidth="1"/>
    <col min="5" max="5" width="12.42578125" style="116" customWidth="1"/>
    <col min="6" max="6" width="10.28515625" style="116" customWidth="1"/>
    <col min="7" max="7" width="11" style="116" customWidth="1"/>
    <col min="8" max="9" width="11.5703125" style="116" customWidth="1"/>
    <col min="10" max="10" width="10.7109375" style="116" customWidth="1"/>
    <col min="11" max="11" width="12.7109375" style="116" customWidth="1"/>
    <col min="12" max="12" width="12.5703125" style="116" customWidth="1"/>
    <col min="13" max="13" width="13" style="116" customWidth="1"/>
    <col min="14" max="14" width="13.140625" style="116" customWidth="1"/>
    <col min="15" max="16384" width="9.140625" style="116"/>
  </cols>
  <sheetData>
    <row r="1" spans="1:21" x14ac:dyDescent="0.25">
      <c r="A1" s="217" t="s">
        <v>241</v>
      </c>
    </row>
    <row r="2" spans="1:21" x14ac:dyDescent="0.25">
      <c r="A2" s="121" t="s">
        <v>94</v>
      </c>
    </row>
    <row r="4" spans="1:21" x14ac:dyDescent="0.25">
      <c r="A4" s="121" t="s">
        <v>271</v>
      </c>
    </row>
    <row r="5" spans="1:21" x14ac:dyDescent="0.25">
      <c r="A5" s="120" t="s">
        <v>63</v>
      </c>
    </row>
    <row r="6" spans="1:21" ht="45.75" customHeight="1" x14ac:dyDescent="0.25">
      <c r="A6" s="552" t="s">
        <v>41</v>
      </c>
      <c r="B6" s="560" t="s">
        <v>108</v>
      </c>
      <c r="C6" s="552">
        <v>2013</v>
      </c>
      <c r="D6" s="560">
        <v>2014</v>
      </c>
      <c r="E6" s="560">
        <v>2015</v>
      </c>
      <c r="F6" s="561">
        <v>2016</v>
      </c>
      <c r="G6" s="552" t="s">
        <v>185</v>
      </c>
      <c r="H6" s="561" t="s">
        <v>326</v>
      </c>
      <c r="I6" s="560" t="s">
        <v>43</v>
      </c>
      <c r="J6" s="560" t="s">
        <v>437</v>
      </c>
      <c r="K6" s="561" t="s">
        <v>110</v>
      </c>
      <c r="L6" s="560" t="s">
        <v>252</v>
      </c>
      <c r="M6" s="560" t="s">
        <v>253</v>
      </c>
      <c r="N6" s="561" t="s">
        <v>254</v>
      </c>
    </row>
    <row r="7" spans="1:21" ht="12" customHeight="1" x14ac:dyDescent="0.25">
      <c r="A7" s="134" t="s">
        <v>13</v>
      </c>
      <c r="B7" s="124" t="s">
        <v>65</v>
      </c>
      <c r="C7" s="134">
        <v>1118</v>
      </c>
      <c r="D7" s="144">
        <v>1161.5899181418831</v>
      </c>
      <c r="E7" s="136">
        <v>1187.5910064761958</v>
      </c>
      <c r="F7" s="236">
        <v>1257.4587091776229</v>
      </c>
      <c r="G7" s="141">
        <v>2.2384051314688458E-2</v>
      </c>
      <c r="H7" s="138">
        <v>5.88314515017569E-2</v>
      </c>
      <c r="I7" s="136">
        <v>1354.1936625885448</v>
      </c>
      <c r="J7" s="136">
        <v>1507.9323249747672</v>
      </c>
      <c r="K7" s="140">
        <v>2054.5203596257761</v>
      </c>
      <c r="L7" s="137">
        <v>1.8701066827738089E-2</v>
      </c>
      <c r="M7" s="137">
        <v>4.6458547076705603E-2</v>
      </c>
      <c r="N7" s="138">
        <v>0.1305874988041662</v>
      </c>
      <c r="S7" s="130"/>
      <c r="U7" s="126"/>
    </row>
    <row r="8" spans="1:21" ht="12" customHeight="1" x14ac:dyDescent="0.25">
      <c r="A8" s="134" t="s">
        <v>14</v>
      </c>
      <c r="B8" s="124" t="s">
        <v>66</v>
      </c>
      <c r="C8" s="134">
        <v>1400</v>
      </c>
      <c r="D8" s="144">
        <v>1575.2564070715703</v>
      </c>
      <c r="E8" s="136">
        <v>1431.1027674606191</v>
      </c>
      <c r="F8" s="236">
        <v>1540.3335241462189</v>
      </c>
      <c r="G8" s="141">
        <v>-9.1511222531026171E-2</v>
      </c>
      <c r="H8" s="138">
        <v>7.6326284295726188E-2</v>
      </c>
      <c r="I8" s="136">
        <v>1903.6835110386605</v>
      </c>
      <c r="J8" s="136">
        <v>2339.9218037840697</v>
      </c>
      <c r="K8" s="140">
        <v>3305.4792089610773</v>
      </c>
      <c r="L8" s="137">
        <v>5.4374745629039545E-2</v>
      </c>
      <c r="M8" s="137">
        <v>0.11018829506533945</v>
      </c>
      <c r="N8" s="138">
        <v>0.21033311419824186</v>
      </c>
      <c r="S8" s="130"/>
      <c r="U8" s="126"/>
    </row>
    <row r="9" spans="1:21" ht="12" customHeight="1" x14ac:dyDescent="0.25">
      <c r="A9" s="134" t="s">
        <v>15</v>
      </c>
      <c r="B9" s="124" t="s">
        <v>67</v>
      </c>
      <c r="C9" s="134">
        <v>88</v>
      </c>
      <c r="D9" s="144">
        <v>198.41032178814044</v>
      </c>
      <c r="E9" s="136">
        <v>196.95236118473514</v>
      </c>
      <c r="F9" s="236">
        <v>248.73935571576629</v>
      </c>
      <c r="G9" s="141">
        <v>-7.348209459395405E-3</v>
      </c>
      <c r="H9" s="138">
        <v>0.26294172976406505</v>
      </c>
      <c r="I9" s="136">
        <v>303.65486632550318</v>
      </c>
      <c r="J9" s="136">
        <v>344.21718429668778</v>
      </c>
      <c r="K9" s="140">
        <v>378.17594956617705</v>
      </c>
      <c r="L9" s="137">
        <v>5.1136059890720231E-2</v>
      </c>
      <c r="M9" s="137">
        <v>8.4606020123080938E-2</v>
      </c>
      <c r="N9" s="138">
        <v>0.11042019148901461</v>
      </c>
      <c r="S9" s="130"/>
      <c r="U9" s="126"/>
    </row>
    <row r="10" spans="1:21" ht="12" customHeight="1" x14ac:dyDescent="0.25">
      <c r="A10" s="134" t="s">
        <v>16</v>
      </c>
      <c r="B10" s="124" t="s">
        <v>68</v>
      </c>
      <c r="C10" s="134">
        <v>68</v>
      </c>
      <c r="D10" s="144">
        <v>144.42255152660553</v>
      </c>
      <c r="E10" s="136">
        <v>143.67665328812757</v>
      </c>
      <c r="F10" s="236">
        <v>163.83523745642452</v>
      </c>
      <c r="G10" s="141">
        <v>-5.1646936755618267E-3</v>
      </c>
      <c r="H10" s="138">
        <v>0.14030521805008322</v>
      </c>
      <c r="I10" s="136">
        <v>199.1553262893276</v>
      </c>
      <c r="J10" s="136">
        <v>227.32763801088836</v>
      </c>
      <c r="K10" s="140">
        <v>248.16474105107082</v>
      </c>
      <c r="L10" s="137">
        <v>5.0016570321481879E-2</v>
      </c>
      <c r="M10" s="137">
        <v>8.5328559251534486E-2</v>
      </c>
      <c r="N10" s="138">
        <v>0.10938730197344548</v>
      </c>
      <c r="S10" s="130"/>
      <c r="U10" s="126"/>
    </row>
    <row r="11" spans="1:21" ht="12" customHeight="1" x14ac:dyDescent="0.25">
      <c r="A11" s="134" t="s">
        <v>17</v>
      </c>
      <c r="B11" s="124" t="s">
        <v>69</v>
      </c>
      <c r="C11" s="134">
        <v>103</v>
      </c>
      <c r="D11" s="144">
        <v>107.65378200494226</v>
      </c>
      <c r="E11" s="136">
        <v>115.2271278457093</v>
      </c>
      <c r="F11" s="236">
        <v>119.98540772758156</v>
      </c>
      <c r="G11" s="141">
        <v>7.0349092244797795E-2</v>
      </c>
      <c r="H11" s="138">
        <v>4.1294788569612439E-2</v>
      </c>
      <c r="I11" s="136">
        <v>165.51356720101177</v>
      </c>
      <c r="J11" s="136">
        <v>180.06561738556292</v>
      </c>
      <c r="K11" s="140">
        <v>188.32864586253694</v>
      </c>
      <c r="L11" s="137">
        <v>8.3742966196608259E-2</v>
      </c>
      <c r="M11" s="137">
        <v>0.10681641303927769</v>
      </c>
      <c r="N11" s="138">
        <v>0.11930124806861842</v>
      </c>
      <c r="P11" s="125"/>
      <c r="S11" s="130"/>
      <c r="U11" s="126"/>
    </row>
    <row r="12" spans="1:21" ht="12" customHeight="1" x14ac:dyDescent="0.25">
      <c r="A12" s="134" t="s">
        <v>18</v>
      </c>
      <c r="B12" s="124" t="s">
        <v>70</v>
      </c>
      <c r="C12" s="134">
        <v>222</v>
      </c>
      <c r="D12" s="144">
        <v>469.87115720235158</v>
      </c>
      <c r="E12" s="136">
        <v>527.24362359053305</v>
      </c>
      <c r="F12" s="236">
        <v>612.49638476108919</v>
      </c>
      <c r="G12" s="141">
        <v>0.12210254983468549</v>
      </c>
      <c r="H12" s="138">
        <v>0.16169519621685358</v>
      </c>
      <c r="I12" s="136">
        <v>588.35936066176771</v>
      </c>
      <c r="J12" s="136">
        <v>721.50836400503033</v>
      </c>
      <c r="K12" s="140">
        <v>983.00933015564908</v>
      </c>
      <c r="L12" s="137">
        <v>-1.0000934992845933E-2</v>
      </c>
      <c r="M12" s="137">
        <v>4.1800256643006017E-2</v>
      </c>
      <c r="N12" s="138">
        <v>0.12554672221484986</v>
      </c>
      <c r="P12" s="125"/>
      <c r="S12" s="130"/>
      <c r="U12" s="126"/>
    </row>
    <row r="13" spans="1:21" ht="12" customHeight="1" x14ac:dyDescent="0.25">
      <c r="A13" s="134" t="s">
        <v>19</v>
      </c>
      <c r="B13" s="124" t="s">
        <v>71</v>
      </c>
      <c r="C13" s="134">
        <v>972</v>
      </c>
      <c r="D13" s="144">
        <v>1102.3488046899072</v>
      </c>
      <c r="E13" s="136">
        <v>1123.2656476270226</v>
      </c>
      <c r="F13" s="236">
        <v>1283.1084748200799</v>
      </c>
      <c r="G13" s="141">
        <v>1.8974795317167725E-2</v>
      </c>
      <c r="H13" s="138">
        <v>0.14230189228232559</v>
      </c>
      <c r="I13" s="136">
        <v>1455.205474315763</v>
      </c>
      <c r="J13" s="136">
        <v>1636.6020369347677</v>
      </c>
      <c r="K13" s="140">
        <v>2266.6646000908167</v>
      </c>
      <c r="L13" s="137">
        <v>3.1965638073912839E-2</v>
      </c>
      <c r="M13" s="137">
        <v>6.2722629450235434E-2</v>
      </c>
      <c r="N13" s="138">
        <v>0.15287168307966148</v>
      </c>
      <c r="P13" s="125"/>
      <c r="S13" s="130"/>
      <c r="U13" s="126"/>
    </row>
    <row r="14" spans="1:21" ht="12" customHeight="1" x14ac:dyDescent="0.25">
      <c r="A14" s="134" t="s">
        <v>20</v>
      </c>
      <c r="B14" s="124" t="s">
        <v>72</v>
      </c>
      <c r="C14" s="134">
        <v>172</v>
      </c>
      <c r="D14" s="144">
        <v>185.3273025359629</v>
      </c>
      <c r="E14" s="136">
        <v>178.03816418074928</v>
      </c>
      <c r="F14" s="236">
        <v>197.56509859013991</v>
      </c>
      <c r="G14" s="141">
        <v>-3.9331163058390461E-2</v>
      </c>
      <c r="H14" s="138">
        <v>0.10967836305909295</v>
      </c>
      <c r="I14" s="136">
        <v>230.71605539997233</v>
      </c>
      <c r="J14" s="136">
        <v>284.89240465930732</v>
      </c>
      <c r="K14" s="140">
        <v>385.55035008334733</v>
      </c>
      <c r="L14" s="137">
        <v>3.9541658960243087E-2</v>
      </c>
      <c r="M14" s="137">
        <v>9.5828676870027607E-2</v>
      </c>
      <c r="N14" s="138">
        <v>0.18193262059445381</v>
      </c>
      <c r="P14" s="125"/>
      <c r="S14" s="130"/>
      <c r="U14" s="126"/>
    </row>
    <row r="15" spans="1:21" ht="12" customHeight="1" x14ac:dyDescent="0.25">
      <c r="A15" s="134" t="s">
        <v>21</v>
      </c>
      <c r="B15" s="124" t="s">
        <v>73</v>
      </c>
      <c r="C15" s="134">
        <v>753</v>
      </c>
      <c r="D15" s="144">
        <v>868.72415426098485</v>
      </c>
      <c r="E15" s="136">
        <v>882.3624177958302</v>
      </c>
      <c r="F15" s="236">
        <v>980.89481621580774</v>
      </c>
      <c r="G15" s="141">
        <v>1.5699187674190096E-2</v>
      </c>
      <c r="H15" s="138">
        <v>0.1116688522003404</v>
      </c>
      <c r="I15" s="136">
        <v>1063.1564484818864</v>
      </c>
      <c r="J15" s="136">
        <v>1154.308369104514</v>
      </c>
      <c r="K15" s="140">
        <v>1396.7485154135118</v>
      </c>
      <c r="L15" s="137">
        <v>2.033711517230663E-2</v>
      </c>
      <c r="M15" s="137">
        <v>4.1537356477779674E-2</v>
      </c>
      <c r="N15" s="138">
        <v>9.2380514529420976E-2</v>
      </c>
      <c r="P15" s="125"/>
      <c r="S15" s="130"/>
      <c r="U15" s="126"/>
    </row>
    <row r="16" spans="1:21" ht="12" customHeight="1" x14ac:dyDescent="0.25">
      <c r="A16" s="134" t="s">
        <v>22</v>
      </c>
      <c r="B16" s="124" t="s">
        <v>74</v>
      </c>
      <c r="C16" s="134">
        <v>6848</v>
      </c>
      <c r="D16" s="144">
        <v>6564.8374294959631</v>
      </c>
      <c r="E16" s="136">
        <v>6907.4985239893986</v>
      </c>
      <c r="F16" s="236">
        <v>7426.5827028372923</v>
      </c>
      <c r="G16" s="141">
        <v>5.219643261139284E-2</v>
      </c>
      <c r="H16" s="138">
        <v>7.5147924685780243E-2</v>
      </c>
      <c r="I16" s="136">
        <v>8751.0301412570225</v>
      </c>
      <c r="J16" s="136">
        <v>9134.2778509122436</v>
      </c>
      <c r="K16" s="140">
        <v>12645.629272932696</v>
      </c>
      <c r="L16" s="137">
        <v>4.1879611654369597E-2</v>
      </c>
      <c r="M16" s="137">
        <v>5.3104089060927784E-2</v>
      </c>
      <c r="N16" s="138">
        <v>0.14232019827386511</v>
      </c>
      <c r="P16" s="125"/>
      <c r="S16" s="130"/>
      <c r="U16" s="126"/>
    </row>
    <row r="17" spans="1:21" ht="12" customHeight="1" x14ac:dyDescent="0.25">
      <c r="A17" s="134" t="s">
        <v>23</v>
      </c>
      <c r="B17" s="124" t="s">
        <v>75</v>
      </c>
      <c r="C17" s="134">
        <v>10781</v>
      </c>
      <c r="D17" s="144">
        <v>10949.648221651656</v>
      </c>
      <c r="E17" s="136">
        <v>11748.819568837802</v>
      </c>
      <c r="F17" s="236">
        <v>12924.734495769206</v>
      </c>
      <c r="G17" s="141">
        <v>7.2986029414705555E-2</v>
      </c>
      <c r="H17" s="138">
        <v>0.10008792117723586</v>
      </c>
      <c r="I17" s="136">
        <v>15536.819041117018</v>
      </c>
      <c r="J17" s="136">
        <v>16359.211712001661</v>
      </c>
      <c r="K17" s="140">
        <v>20613.158247722597</v>
      </c>
      <c r="L17" s="137">
        <v>4.7092669687610611E-2</v>
      </c>
      <c r="M17" s="137">
        <v>6.0681967660215275E-2</v>
      </c>
      <c r="N17" s="138">
        <v>0.12377852009356816</v>
      </c>
      <c r="P17" s="125"/>
      <c r="S17" s="130"/>
      <c r="U17" s="126"/>
    </row>
    <row r="18" spans="1:21" ht="12" customHeight="1" x14ac:dyDescent="0.25">
      <c r="A18" s="134" t="s">
        <v>24</v>
      </c>
      <c r="B18" s="124" t="s">
        <v>76</v>
      </c>
      <c r="C18" s="134">
        <v>457</v>
      </c>
      <c r="D18" s="144">
        <v>474.1496885081707</v>
      </c>
      <c r="E18" s="136">
        <v>398.43236588068049</v>
      </c>
      <c r="F18" s="236">
        <v>429.64578971864961</v>
      </c>
      <c r="G18" s="141">
        <v>-0.15969075686988543</v>
      </c>
      <c r="H18" s="138">
        <v>7.8340583022104893E-2</v>
      </c>
      <c r="I18" s="136">
        <v>437.56541630649076</v>
      </c>
      <c r="J18" s="136">
        <v>539.96352360619494</v>
      </c>
      <c r="K18" s="140">
        <v>589.84279520985604</v>
      </c>
      <c r="L18" s="137">
        <v>4.5767146183921525E-3</v>
      </c>
      <c r="M18" s="137">
        <v>5.8798861402322489E-2</v>
      </c>
      <c r="N18" s="138">
        <v>8.2446472953608074E-2</v>
      </c>
      <c r="P18" s="125"/>
      <c r="S18" s="130"/>
      <c r="U18" s="126"/>
    </row>
    <row r="19" spans="1:21" ht="12" customHeight="1" x14ac:dyDescent="0.25">
      <c r="A19" s="134" t="s">
        <v>25</v>
      </c>
      <c r="B19" s="124" t="s">
        <v>77</v>
      </c>
      <c r="C19" s="134">
        <v>159</v>
      </c>
      <c r="D19" s="144">
        <v>323.80685810191625</v>
      </c>
      <c r="E19" s="136">
        <v>345.96366675181952</v>
      </c>
      <c r="F19" s="236">
        <v>396.81104503463649</v>
      </c>
      <c r="G19" s="141">
        <v>6.842600178322833E-2</v>
      </c>
      <c r="H19" s="138">
        <v>0.14697317426483636</v>
      </c>
      <c r="I19" s="136">
        <v>486.30913220410895</v>
      </c>
      <c r="J19" s="136">
        <v>558.20392260398069</v>
      </c>
      <c r="K19" s="140">
        <v>660.90309167161365</v>
      </c>
      <c r="L19" s="137">
        <v>5.2160923236759027E-2</v>
      </c>
      <c r="M19" s="137">
        <v>8.9061193233534564E-2</v>
      </c>
      <c r="N19" s="138">
        <v>0.1360266193335149</v>
      </c>
      <c r="P19" s="125"/>
      <c r="S19" s="130"/>
      <c r="U19" s="126"/>
    </row>
    <row r="20" spans="1:21" ht="12" customHeight="1" x14ac:dyDescent="0.25">
      <c r="A20" s="134" t="s">
        <v>26</v>
      </c>
      <c r="B20" s="124" t="s">
        <v>78</v>
      </c>
      <c r="C20" s="134">
        <v>806</v>
      </c>
      <c r="D20" s="144">
        <v>817.98783536252358</v>
      </c>
      <c r="E20" s="136">
        <v>877.18089040291352</v>
      </c>
      <c r="F20" s="236">
        <v>1042.0008920066268</v>
      </c>
      <c r="G20" s="141">
        <v>7.2364224113621756E-2</v>
      </c>
      <c r="H20" s="138">
        <v>0.18789739198263522</v>
      </c>
      <c r="I20" s="136">
        <v>1161.8402937701894</v>
      </c>
      <c r="J20" s="136">
        <v>1269.7690537351671</v>
      </c>
      <c r="K20" s="140">
        <v>1521.9572996923605</v>
      </c>
      <c r="L20" s="137">
        <v>2.7589329397625484E-2</v>
      </c>
      <c r="M20" s="137">
        <v>5.0664750196807162E-2</v>
      </c>
      <c r="N20" s="138">
        <v>9.9343959098985302E-2</v>
      </c>
      <c r="P20" s="125"/>
      <c r="S20" s="130"/>
      <c r="U20" s="126"/>
    </row>
    <row r="21" spans="1:21" ht="12" customHeight="1" x14ac:dyDescent="0.25">
      <c r="A21" s="134" t="s">
        <v>27</v>
      </c>
      <c r="B21" s="124" t="s">
        <v>79</v>
      </c>
      <c r="C21" s="134">
        <v>4396</v>
      </c>
      <c r="D21" s="144">
        <v>4567.8017418127592</v>
      </c>
      <c r="E21" s="136">
        <v>4537.1823021789351</v>
      </c>
      <c r="F21" s="236">
        <v>4605.7767244080815</v>
      </c>
      <c r="G21" s="141">
        <v>-6.7033206265367795E-3</v>
      </c>
      <c r="H21" s="138">
        <v>1.5118286562169736E-2</v>
      </c>
      <c r="I21" s="136">
        <v>5128.2807080391976</v>
      </c>
      <c r="J21" s="136">
        <v>6327.3504326694347</v>
      </c>
      <c r="K21" s="140">
        <v>9600.357357301642</v>
      </c>
      <c r="L21" s="137">
        <v>2.7228894844826268E-2</v>
      </c>
      <c r="M21" s="137">
        <v>8.2629238359605672E-2</v>
      </c>
      <c r="N21" s="138">
        <v>0.20156184653419884</v>
      </c>
      <c r="P21" s="125"/>
      <c r="S21" s="130"/>
      <c r="U21" s="126"/>
    </row>
    <row r="22" spans="1:21" ht="12" customHeight="1" x14ac:dyDescent="0.25">
      <c r="A22" s="134" t="s">
        <v>28</v>
      </c>
      <c r="B22" s="124" t="s">
        <v>80</v>
      </c>
      <c r="C22" s="134">
        <v>100</v>
      </c>
      <c r="D22" s="144">
        <v>108.54114872605675</v>
      </c>
      <c r="E22" s="136">
        <v>104.99444562253518</v>
      </c>
      <c r="F22" s="236">
        <v>117.46673122740319</v>
      </c>
      <c r="G22" s="141">
        <v>-3.2676115419350893E-2</v>
      </c>
      <c r="H22" s="138">
        <v>0.11878995627737332</v>
      </c>
      <c r="I22" s="136">
        <v>132.74081066036564</v>
      </c>
      <c r="J22" s="136">
        <v>160.57678652258988</v>
      </c>
      <c r="K22" s="140">
        <v>168.01236186889554</v>
      </c>
      <c r="L22" s="137">
        <v>3.1032595499457472E-2</v>
      </c>
      <c r="M22" s="137">
        <v>8.1289460075481434E-2</v>
      </c>
      <c r="N22" s="138">
        <v>9.3595182302347757E-2</v>
      </c>
      <c r="P22" s="125"/>
      <c r="S22" s="130"/>
      <c r="U22" s="126"/>
    </row>
    <row r="23" spans="1:21" ht="12" customHeight="1" x14ac:dyDescent="0.25">
      <c r="A23" s="134" t="s">
        <v>29</v>
      </c>
      <c r="B23" s="124" t="s">
        <v>81</v>
      </c>
      <c r="C23" s="134">
        <v>159</v>
      </c>
      <c r="D23" s="144">
        <v>172.3964731045717</v>
      </c>
      <c r="E23" s="136">
        <v>160.38372226679161</v>
      </c>
      <c r="F23" s="236">
        <v>180.86968424511826</v>
      </c>
      <c r="G23" s="141">
        <v>-6.9680954728658762E-2</v>
      </c>
      <c r="H23" s="138">
        <v>0.12773092985240186</v>
      </c>
      <c r="I23" s="136">
        <v>203.96553063000636</v>
      </c>
      <c r="J23" s="136">
        <v>248.68371810318595</v>
      </c>
      <c r="K23" s="140">
        <v>255.75495982190458</v>
      </c>
      <c r="L23" s="137">
        <v>3.0499415516587858E-2</v>
      </c>
      <c r="M23" s="137">
        <v>8.2855216141285881E-2</v>
      </c>
      <c r="N23" s="138">
        <v>9.0472131493558372E-2</v>
      </c>
      <c r="P23" s="125"/>
      <c r="S23" s="130"/>
      <c r="U23" s="126"/>
    </row>
    <row r="24" spans="1:21" ht="12" customHeight="1" x14ac:dyDescent="0.25">
      <c r="A24" s="134" t="s">
        <v>30</v>
      </c>
      <c r="B24" s="124" t="s">
        <v>82</v>
      </c>
      <c r="C24" s="134">
        <v>94</v>
      </c>
      <c r="D24" s="144">
        <v>101.37927295336836</v>
      </c>
      <c r="E24" s="136">
        <v>103.92160744733496</v>
      </c>
      <c r="F24" s="236">
        <v>113.95415194481151</v>
      </c>
      <c r="G24" s="141">
        <v>2.5077458339398451E-2</v>
      </c>
      <c r="H24" s="138">
        <v>9.6539543064331435E-2</v>
      </c>
      <c r="I24" s="136">
        <v>136.21187320069689</v>
      </c>
      <c r="J24" s="136">
        <v>153.34682583650786</v>
      </c>
      <c r="K24" s="140">
        <v>207.35413302570612</v>
      </c>
      <c r="L24" s="137">
        <v>4.5613551005045272E-2</v>
      </c>
      <c r="M24" s="137">
        <v>7.7050729848210375E-2</v>
      </c>
      <c r="N24" s="138">
        <v>0.1614369423111599</v>
      </c>
      <c r="P24" s="125"/>
      <c r="S24" s="130"/>
      <c r="U24" s="126"/>
    </row>
    <row r="25" spans="1:21" ht="12" customHeight="1" x14ac:dyDescent="0.25">
      <c r="A25" s="134" t="s">
        <v>31</v>
      </c>
      <c r="B25" s="124" t="s">
        <v>83</v>
      </c>
      <c r="C25" s="134">
        <v>44</v>
      </c>
      <c r="D25" s="144">
        <v>47.244744432828824</v>
      </c>
      <c r="E25" s="136">
        <v>48.719597186964613</v>
      </c>
      <c r="F25" s="236">
        <v>53.226558772330399</v>
      </c>
      <c r="G25" s="141">
        <v>3.1217287167945029E-2</v>
      </c>
      <c r="H25" s="138">
        <v>9.2508186553144744E-2</v>
      </c>
      <c r="I25" s="136">
        <v>71.321521853602093</v>
      </c>
      <c r="J25" s="136">
        <v>78.060960551530314</v>
      </c>
      <c r="K25" s="140">
        <v>92.80651319434098</v>
      </c>
      <c r="L25" s="137">
        <v>7.5902838190585298E-2</v>
      </c>
      <c r="M25" s="137">
        <v>0.10046535741516438</v>
      </c>
      <c r="N25" s="138">
        <v>0.14911241513516238</v>
      </c>
      <c r="P25" s="125"/>
      <c r="S25" s="130"/>
      <c r="U25" s="126"/>
    </row>
    <row r="26" spans="1:21" ht="12" customHeight="1" x14ac:dyDescent="0.25">
      <c r="A26" s="134" t="s">
        <v>32</v>
      </c>
      <c r="B26" s="124" t="s">
        <v>84</v>
      </c>
      <c r="C26" s="134">
        <v>2541</v>
      </c>
      <c r="D26" s="144">
        <v>2782.0694460468762</v>
      </c>
      <c r="E26" s="136">
        <v>3161.7833441555886</v>
      </c>
      <c r="F26" s="236">
        <v>3395.0396846177</v>
      </c>
      <c r="G26" s="141">
        <v>0.13648613216620409</v>
      </c>
      <c r="H26" s="138">
        <v>7.3773663490661168E-2</v>
      </c>
      <c r="I26" s="136">
        <v>4632.2422672071289</v>
      </c>
      <c r="J26" s="136">
        <v>5609.0990277872079</v>
      </c>
      <c r="K26" s="140">
        <v>6754.774418826596</v>
      </c>
      <c r="L26" s="137">
        <v>8.0778265629523949E-2</v>
      </c>
      <c r="M26" s="137">
        <v>0.13373632866223728</v>
      </c>
      <c r="N26" s="138">
        <v>0.18765827412620828</v>
      </c>
      <c r="P26" s="125"/>
      <c r="S26" s="130"/>
      <c r="U26" s="126"/>
    </row>
    <row r="27" spans="1:21" ht="12" customHeight="1" x14ac:dyDescent="0.25">
      <c r="A27" s="134" t="s">
        <v>33</v>
      </c>
      <c r="B27" s="124" t="s">
        <v>85</v>
      </c>
      <c r="C27" s="134">
        <v>612</v>
      </c>
      <c r="D27" s="144">
        <v>1277.2709449289177</v>
      </c>
      <c r="E27" s="136">
        <v>1340.0672094047768</v>
      </c>
      <c r="F27" s="236">
        <v>1691.1089757635184</v>
      </c>
      <c r="G27" s="141">
        <v>4.9164403782279598E-2</v>
      </c>
      <c r="H27" s="138">
        <v>0.26195832857865775</v>
      </c>
      <c r="I27" s="136">
        <v>1630.6608994783692</v>
      </c>
      <c r="J27" s="136">
        <v>2147.5537903767668</v>
      </c>
      <c r="K27" s="140">
        <v>2891.4412201376545</v>
      </c>
      <c r="L27" s="137">
        <v>-9.0585022936034987E-3</v>
      </c>
      <c r="M27" s="137">
        <v>6.1556500216837229E-2</v>
      </c>
      <c r="N27" s="138">
        <v>0.1434987477474654</v>
      </c>
      <c r="P27" s="125"/>
      <c r="S27" s="130"/>
      <c r="U27" s="126"/>
    </row>
    <row r="28" spans="1:21" ht="12" customHeight="1" x14ac:dyDescent="0.25">
      <c r="A28" s="134" t="s">
        <v>34</v>
      </c>
      <c r="B28" s="124" t="s">
        <v>86</v>
      </c>
      <c r="C28" s="134">
        <v>793</v>
      </c>
      <c r="D28" s="144">
        <v>847.46878564254928</v>
      </c>
      <c r="E28" s="136">
        <v>828.32773454092023</v>
      </c>
      <c r="F28" s="236">
        <v>859.72125781687703</v>
      </c>
      <c r="G28" s="141">
        <v>-2.2586142906863893E-2</v>
      </c>
      <c r="H28" s="138">
        <v>3.7899881854560613E-2</v>
      </c>
      <c r="I28" s="136">
        <v>963.82034345292038</v>
      </c>
      <c r="J28" s="136">
        <v>1118.2178808270619</v>
      </c>
      <c r="K28" s="140">
        <v>1322.2396340261866</v>
      </c>
      <c r="L28" s="137">
        <v>2.898633142839846E-2</v>
      </c>
      <c r="M28" s="137">
        <v>6.7928536942486906E-2</v>
      </c>
      <c r="N28" s="138">
        <v>0.11362283181352839</v>
      </c>
      <c r="P28" s="125"/>
      <c r="S28" s="130"/>
      <c r="U28" s="126"/>
    </row>
    <row r="29" spans="1:21" ht="12" customHeight="1" x14ac:dyDescent="0.25">
      <c r="A29" s="134" t="s">
        <v>35</v>
      </c>
      <c r="B29" s="124" t="s">
        <v>87</v>
      </c>
      <c r="C29" s="134">
        <v>222</v>
      </c>
      <c r="D29" s="144">
        <v>513.84968394444343</v>
      </c>
      <c r="E29" s="136">
        <v>510.29197143638993</v>
      </c>
      <c r="F29" s="236">
        <v>583.62061538383944</v>
      </c>
      <c r="G29" s="141">
        <v>-6.9236444415876619E-3</v>
      </c>
      <c r="H29" s="138">
        <v>0.14369938790344117</v>
      </c>
      <c r="I29" s="136">
        <v>590.79907054292107</v>
      </c>
      <c r="J29" s="136">
        <v>635.992616847916</v>
      </c>
      <c r="K29" s="140">
        <v>887.99583083493735</v>
      </c>
      <c r="L29" s="137">
        <v>3.0608841947101784E-3</v>
      </c>
      <c r="M29" s="137">
        <v>2.1716395235913843E-2</v>
      </c>
      <c r="N29" s="138">
        <v>0.11063172700212265</v>
      </c>
      <c r="P29" s="125"/>
      <c r="S29" s="130"/>
      <c r="U29" s="126"/>
    </row>
    <row r="30" spans="1:21" ht="12" customHeight="1" x14ac:dyDescent="0.25">
      <c r="A30" s="134" t="s">
        <v>36</v>
      </c>
      <c r="B30" s="124" t="s">
        <v>88</v>
      </c>
      <c r="C30" s="134">
        <v>100</v>
      </c>
      <c r="D30" s="144">
        <v>264.97325149862218</v>
      </c>
      <c r="E30" s="136">
        <v>273.59191655279682</v>
      </c>
      <c r="F30" s="236">
        <v>322.20035369632586</v>
      </c>
      <c r="G30" s="141">
        <v>3.2526547511605886E-2</v>
      </c>
      <c r="H30" s="138">
        <v>0.17766766560937031</v>
      </c>
      <c r="I30" s="136">
        <v>379.31951920378697</v>
      </c>
      <c r="J30" s="136">
        <v>488.22673215727229</v>
      </c>
      <c r="K30" s="140">
        <v>671.55534476849357</v>
      </c>
      <c r="L30" s="137">
        <v>4.1645146554611712E-2</v>
      </c>
      <c r="M30" s="137">
        <v>0.10949126021752686</v>
      </c>
      <c r="N30" s="138">
        <v>0.20154198081411434</v>
      </c>
      <c r="P30" s="125"/>
      <c r="S30" s="130"/>
      <c r="U30" s="126"/>
    </row>
    <row r="31" spans="1:21" ht="12" customHeight="1" x14ac:dyDescent="0.25">
      <c r="A31" s="134" t="s">
        <v>37</v>
      </c>
      <c r="B31" s="124" t="s">
        <v>89</v>
      </c>
      <c r="C31" s="134">
        <v>46</v>
      </c>
      <c r="D31" s="144">
        <v>105.53304637234177</v>
      </c>
      <c r="E31" s="136">
        <v>105.51152454194413</v>
      </c>
      <c r="F31" s="236">
        <v>113.31739622944521</v>
      </c>
      <c r="G31" s="141">
        <v>-2.0393451281330854E-4</v>
      </c>
      <c r="H31" s="138">
        <v>7.3981223580918076E-2</v>
      </c>
      <c r="I31" s="136">
        <v>137.96491784967557</v>
      </c>
      <c r="J31" s="136">
        <v>169.34336741934078</v>
      </c>
      <c r="K31" s="140">
        <v>183.50253554925104</v>
      </c>
      <c r="L31" s="137">
        <v>5.0432184954618542E-2</v>
      </c>
      <c r="M31" s="137">
        <v>0.10565058785603387</v>
      </c>
      <c r="N31" s="138">
        <v>0.12807083364548077</v>
      </c>
      <c r="P31" s="125"/>
      <c r="S31" s="130"/>
      <c r="U31" s="126"/>
    </row>
    <row r="32" spans="1:21" ht="12" customHeight="1" x14ac:dyDescent="0.25">
      <c r="A32" s="134" t="s">
        <v>38</v>
      </c>
      <c r="B32" s="124" t="s">
        <v>90</v>
      </c>
      <c r="C32" s="134">
        <v>3048</v>
      </c>
      <c r="D32" s="144">
        <v>3187.2808499545067</v>
      </c>
      <c r="E32" s="136">
        <v>3131.2624301761653</v>
      </c>
      <c r="F32" s="236">
        <v>3260.9979393767812</v>
      </c>
      <c r="G32" s="141">
        <v>-1.7575614580416121E-2</v>
      </c>
      <c r="H32" s="138">
        <v>4.1432333473664595E-2</v>
      </c>
      <c r="I32" s="136">
        <v>3283.2212324554698</v>
      </c>
      <c r="J32" s="136">
        <v>4044.8741572295703</v>
      </c>
      <c r="K32" s="140">
        <v>5544.3472966528388</v>
      </c>
      <c r="L32" s="137">
        <v>1.6993819722119774E-3</v>
      </c>
      <c r="M32" s="137">
        <v>5.5330822502713151E-2</v>
      </c>
      <c r="N32" s="138">
        <v>0.1418918559446587</v>
      </c>
      <c r="P32" s="125"/>
      <c r="S32" s="130"/>
      <c r="U32" s="126"/>
    </row>
    <row r="33" spans="1:21" ht="12" customHeight="1" x14ac:dyDescent="0.25">
      <c r="A33" s="134" t="s">
        <v>39</v>
      </c>
      <c r="B33" s="124" t="s">
        <v>91</v>
      </c>
      <c r="C33" s="134">
        <v>1920</v>
      </c>
      <c r="D33" s="144">
        <v>2092.2465689905093</v>
      </c>
      <c r="E33" s="136">
        <v>2216.7896746532301</v>
      </c>
      <c r="F33" s="236">
        <v>2304.2262285813786</v>
      </c>
      <c r="G33" s="141">
        <v>5.9526017396129172E-2</v>
      </c>
      <c r="H33" s="138">
        <v>3.9442873145746793E-2</v>
      </c>
      <c r="I33" s="136">
        <v>3461.7979312413804</v>
      </c>
      <c r="J33" s="136">
        <v>4449.878974176715</v>
      </c>
      <c r="K33" s="140">
        <v>4814.0705686305664</v>
      </c>
      <c r="L33" s="137">
        <v>0.10711860618379099</v>
      </c>
      <c r="M33" s="137">
        <v>0.1788424623097371</v>
      </c>
      <c r="N33" s="138">
        <v>0.20225567045302095</v>
      </c>
      <c r="P33" s="125"/>
      <c r="S33" s="130"/>
      <c r="U33" s="126"/>
    </row>
    <row r="34" spans="1:21" ht="12" customHeight="1" x14ac:dyDescent="0.25">
      <c r="A34" s="180" t="s">
        <v>246</v>
      </c>
      <c r="B34" s="60" t="s">
        <v>245</v>
      </c>
      <c r="C34" s="185">
        <v>38023</v>
      </c>
      <c r="D34" s="182">
        <v>41012.090390750935</v>
      </c>
      <c r="E34" s="182">
        <v>42586.182265476506</v>
      </c>
      <c r="F34" s="186">
        <v>46225.718236040753</v>
      </c>
      <c r="G34" s="187">
        <v>3.838116662008928E-2</v>
      </c>
      <c r="H34" s="184">
        <v>8.5462837402889846E-2</v>
      </c>
      <c r="I34" s="182">
        <v>54389.548922772789</v>
      </c>
      <c r="J34" s="182">
        <v>61889.40707651995</v>
      </c>
      <c r="K34" s="186">
        <v>80632.344582678081</v>
      </c>
      <c r="L34" s="183">
        <v>4.1496817743374548E-2</v>
      </c>
      <c r="M34" s="183">
        <v>7.5680172510204757E-2</v>
      </c>
      <c r="N34" s="184">
        <v>0.14922854622250181</v>
      </c>
      <c r="P34" s="125"/>
      <c r="S34" s="130"/>
      <c r="U34" s="126"/>
    </row>
    <row r="35" spans="1:21" ht="12" customHeight="1" x14ac:dyDescent="0.25">
      <c r="A35" s="134" t="s">
        <v>40</v>
      </c>
      <c r="B35" s="124" t="s">
        <v>92</v>
      </c>
      <c r="C35" s="135">
        <v>9397</v>
      </c>
      <c r="D35" s="144">
        <v>9875.7573074330066</v>
      </c>
      <c r="E35" s="136">
        <v>11764.557867946998</v>
      </c>
      <c r="F35" s="236">
        <v>13312.88042057185</v>
      </c>
      <c r="G35" s="141">
        <v>0.19125627551543634</v>
      </c>
      <c r="H35" s="138">
        <v>0.13160907277640388</v>
      </c>
      <c r="I35" s="136">
        <v>16017.262538576777</v>
      </c>
      <c r="J35" s="136">
        <v>17747.726005030694</v>
      </c>
      <c r="K35" s="140">
        <v>26188.939346360872</v>
      </c>
      <c r="L35" s="137">
        <v>4.7319201074365491E-2</v>
      </c>
      <c r="M35" s="137">
        <v>7.4527837342216907E-2</v>
      </c>
      <c r="N35" s="138">
        <v>0.18429929209761986</v>
      </c>
      <c r="P35" s="125"/>
      <c r="Q35" s="125"/>
      <c r="S35" s="130"/>
      <c r="U35" s="126"/>
    </row>
    <row r="36" spans="1:21" ht="12" customHeight="1" x14ac:dyDescent="0.25">
      <c r="A36" s="180" t="s">
        <v>126</v>
      </c>
      <c r="B36" s="60" t="s">
        <v>93</v>
      </c>
      <c r="C36" s="181">
        <v>47420</v>
      </c>
      <c r="D36" s="190">
        <v>50887.847698183941</v>
      </c>
      <c r="E36" s="182">
        <v>54350.740133423504</v>
      </c>
      <c r="F36" s="186">
        <v>59538.598656612601</v>
      </c>
      <c r="G36" s="187">
        <v>6.80494969207186E-2</v>
      </c>
      <c r="H36" s="184">
        <v>9.545147886585581E-2</v>
      </c>
      <c r="I36" s="182">
        <v>70406.811461349571</v>
      </c>
      <c r="J36" s="182">
        <v>79637.133081550652</v>
      </c>
      <c r="K36" s="186">
        <v>106821.28392903895</v>
      </c>
      <c r="L36" s="183">
        <v>4.280719032464364E-2</v>
      </c>
      <c r="M36" s="183">
        <v>7.5422830811460839E-2</v>
      </c>
      <c r="N36" s="184">
        <v>0.15735021395369975</v>
      </c>
    </row>
    <row r="37" spans="1:21" x14ac:dyDescent="0.25">
      <c r="A37" s="124" t="s">
        <v>159</v>
      </c>
      <c r="B37" s="124"/>
      <c r="C37" s="124"/>
      <c r="D37" s="119"/>
      <c r="E37" s="126"/>
      <c r="F37" s="119"/>
      <c r="G37" s="126"/>
      <c r="M37" s="119"/>
      <c r="N37" s="129"/>
    </row>
    <row r="38" spans="1:21" x14ac:dyDescent="0.25">
      <c r="A38" s="124"/>
      <c r="F38" s="198"/>
      <c r="G38" s="125"/>
      <c r="N38" s="128"/>
    </row>
    <row r="39" spans="1:21" hidden="1" x14ac:dyDescent="0.25">
      <c r="A39" s="121" t="s">
        <v>272</v>
      </c>
      <c r="G39" s="125"/>
      <c r="H39" s="128"/>
      <c r="I39" s="128"/>
      <c r="J39" s="125"/>
      <c r="L39" s="125"/>
      <c r="N39" s="125"/>
      <c r="P39" s="125"/>
    </row>
    <row r="40" spans="1:21" ht="33.75" hidden="1" x14ac:dyDescent="0.25">
      <c r="A40" s="212" t="s">
        <v>41</v>
      </c>
      <c r="B40" s="232" t="s">
        <v>108</v>
      </c>
      <c r="C40" s="230">
        <v>2013</v>
      </c>
      <c r="D40" s="232">
        <v>2014</v>
      </c>
      <c r="E40" s="232">
        <v>2015</v>
      </c>
      <c r="F40" s="233">
        <v>2016</v>
      </c>
      <c r="G40" s="232" t="s">
        <v>42</v>
      </c>
      <c r="H40" s="214" t="s">
        <v>43</v>
      </c>
      <c r="I40" s="215" t="s">
        <v>110</v>
      </c>
      <c r="J40" s="125"/>
      <c r="K40" s="125"/>
      <c r="L40" s="125"/>
      <c r="M40" s="125"/>
      <c r="N40" s="125"/>
      <c r="O40" s="125"/>
      <c r="P40" s="125"/>
      <c r="Q40" s="125"/>
    </row>
    <row r="41" spans="1:21" hidden="1" x14ac:dyDescent="0.25">
      <c r="A41" s="134" t="s">
        <v>13</v>
      </c>
      <c r="B41" s="124" t="s">
        <v>65</v>
      </c>
      <c r="C41" s="141">
        <v>2.3576549978911853E-2</v>
      </c>
      <c r="D41" s="137">
        <v>2.2826469789629909E-2</v>
      </c>
      <c r="E41" s="137">
        <v>2.1850502928954144E-2</v>
      </c>
      <c r="F41" s="138">
        <v>2.1120058878610581E-2</v>
      </c>
      <c r="G41" s="137">
        <v>1.9233844488639303E-2</v>
      </c>
      <c r="H41" s="137">
        <v>1.89350403087791E-2</v>
      </c>
      <c r="I41" s="138">
        <v>1.9233249068515108E-2</v>
      </c>
    </row>
    <row r="42" spans="1:21" hidden="1" x14ac:dyDescent="0.25">
      <c r="A42" s="134" t="s">
        <v>14</v>
      </c>
      <c r="B42" s="124" t="s">
        <v>66</v>
      </c>
      <c r="C42" s="141">
        <v>2.9523407844791228E-2</v>
      </c>
      <c r="D42" s="137">
        <v>3.0955453577333904E-2</v>
      </c>
      <c r="E42" s="137">
        <v>2.6330879100219445E-2</v>
      </c>
      <c r="F42" s="138">
        <v>2.5871175319897174E-2</v>
      </c>
      <c r="G42" s="137">
        <v>2.7038342903565573E-2</v>
      </c>
      <c r="H42" s="137">
        <v>2.9382295836640985E-2</v>
      </c>
      <c r="I42" s="138">
        <v>3.0944013097211009E-2</v>
      </c>
      <c r="J42" s="125"/>
      <c r="L42" s="125"/>
      <c r="N42" s="125"/>
      <c r="P42" s="125"/>
    </row>
    <row r="43" spans="1:21" hidden="1" x14ac:dyDescent="0.25">
      <c r="A43" s="134" t="s">
        <v>15</v>
      </c>
      <c r="B43" s="124" t="s">
        <v>67</v>
      </c>
      <c r="C43" s="141">
        <v>1.8557570645297342E-3</v>
      </c>
      <c r="D43" s="137">
        <v>3.8989725595178059E-3</v>
      </c>
      <c r="E43" s="137">
        <v>3.623729147040951E-3</v>
      </c>
      <c r="F43" s="138">
        <v>4.1777831747496176E-3</v>
      </c>
      <c r="G43" s="137">
        <v>4.3128620657988063E-3</v>
      </c>
      <c r="H43" s="137">
        <v>4.3223201410854378E-3</v>
      </c>
      <c r="I43" s="138">
        <v>3.5402677786329378E-3</v>
      </c>
      <c r="J43" s="125"/>
      <c r="K43" s="125"/>
      <c r="L43" s="125"/>
      <c r="M43" s="125"/>
      <c r="N43" s="125"/>
      <c r="O43" s="125"/>
      <c r="P43" s="125"/>
      <c r="Q43" s="125"/>
    </row>
    <row r="44" spans="1:21" hidden="1" x14ac:dyDescent="0.25">
      <c r="A44" s="134" t="s">
        <v>16</v>
      </c>
      <c r="B44" s="124" t="s">
        <v>68</v>
      </c>
      <c r="C44" s="141">
        <v>1.4339940953184309E-3</v>
      </c>
      <c r="D44" s="137">
        <v>2.8380558042693494E-3</v>
      </c>
      <c r="E44" s="137">
        <v>2.6435086796503852E-3</v>
      </c>
      <c r="F44" s="138">
        <v>2.7517482969550595E-3</v>
      </c>
      <c r="G44" s="137">
        <v>2.8286372036412364E-3</v>
      </c>
      <c r="H44" s="137">
        <v>2.8545432163925152E-3</v>
      </c>
      <c r="I44" s="138">
        <v>2.3231769168392123E-3</v>
      </c>
    </row>
    <row r="45" spans="1:21" hidden="1" x14ac:dyDescent="0.25">
      <c r="A45" s="134" t="s">
        <v>17</v>
      </c>
      <c r="B45" s="124" t="s">
        <v>69</v>
      </c>
      <c r="C45" s="141">
        <v>2.1720792914382116E-3</v>
      </c>
      <c r="D45" s="137">
        <v>2.1155106154899178E-3</v>
      </c>
      <c r="E45" s="137">
        <v>2.1200654777256528E-3</v>
      </c>
      <c r="F45" s="138">
        <v>2.0152541449555178E-3</v>
      </c>
      <c r="G45" s="137">
        <v>2.3508175383268404E-3</v>
      </c>
      <c r="H45" s="137">
        <v>2.2610760887282404E-3</v>
      </c>
      <c r="I45" s="138">
        <v>1.7630254845807983E-3</v>
      </c>
      <c r="J45" s="125"/>
      <c r="L45" s="125"/>
      <c r="N45" s="125"/>
      <c r="P45" s="125"/>
    </row>
    <row r="46" spans="1:21" hidden="1" x14ac:dyDescent="0.25">
      <c r="A46" s="134" t="s">
        <v>18</v>
      </c>
      <c r="B46" s="124" t="s">
        <v>70</v>
      </c>
      <c r="C46" s="141">
        <v>4.6815689582454661E-3</v>
      </c>
      <c r="D46" s="137">
        <v>9.2334649323186115E-3</v>
      </c>
      <c r="E46" s="137">
        <v>9.7007625341664766E-3</v>
      </c>
      <c r="F46" s="138">
        <v>1.0287383287162114E-2</v>
      </c>
      <c r="G46" s="137">
        <v>8.3565687530779992E-3</v>
      </c>
      <c r="H46" s="137">
        <v>9.0599489972370759E-3</v>
      </c>
      <c r="I46" s="138">
        <v>9.2023732911566489E-3</v>
      </c>
      <c r="J46" s="125"/>
      <c r="K46" s="125"/>
      <c r="L46" s="125"/>
      <c r="M46" s="125"/>
      <c r="N46" s="125"/>
      <c r="O46" s="125"/>
      <c r="P46" s="125"/>
      <c r="Q46" s="125"/>
    </row>
    <row r="47" spans="1:21" hidden="1" x14ac:dyDescent="0.25">
      <c r="A47" s="134" t="s">
        <v>19</v>
      </c>
      <c r="B47" s="124" t="s">
        <v>71</v>
      </c>
      <c r="C47" s="141">
        <v>2.0497680303669337E-2</v>
      </c>
      <c r="D47" s="137">
        <v>2.1662319287464142E-2</v>
      </c>
      <c r="E47" s="137">
        <v>2.0666979784811801E-2</v>
      </c>
      <c r="F47" s="138">
        <v>2.1550867903700192E-2</v>
      </c>
      <c r="G47" s="137">
        <v>2.0668532548368715E-2</v>
      </c>
      <c r="H47" s="137">
        <v>2.0550740259055303E-2</v>
      </c>
      <c r="I47" s="138">
        <v>2.121922258111553E-2</v>
      </c>
    </row>
    <row r="48" spans="1:21" hidden="1" x14ac:dyDescent="0.25">
      <c r="A48" s="134" t="s">
        <v>20</v>
      </c>
      <c r="B48" s="124" t="s">
        <v>72</v>
      </c>
      <c r="C48" s="141">
        <v>3.6271615352172081E-3</v>
      </c>
      <c r="D48" s="137">
        <v>3.6418774013619137E-3</v>
      </c>
      <c r="E48" s="137">
        <v>3.2757265815275076E-3</v>
      </c>
      <c r="F48" s="138">
        <v>3.3182692076713419E-3</v>
      </c>
      <c r="G48" s="137">
        <v>3.2768996438167905E-3</v>
      </c>
      <c r="H48" s="137">
        <v>3.5773814756436487E-3</v>
      </c>
      <c r="I48" s="138">
        <v>3.6093027147985528E-3</v>
      </c>
      <c r="J48" s="125"/>
      <c r="L48" s="125"/>
      <c r="N48" s="125"/>
      <c r="P48" s="125"/>
    </row>
    <row r="49" spans="1:17" hidden="1" x14ac:dyDescent="0.25">
      <c r="A49" s="134" t="s">
        <v>21</v>
      </c>
      <c r="B49" s="124" t="s">
        <v>73</v>
      </c>
      <c r="C49" s="141">
        <v>1.5879375790805568E-2</v>
      </c>
      <c r="D49" s="137">
        <v>1.7071347945650839E-2</v>
      </c>
      <c r="E49" s="137">
        <v>1.6234598013380376E-2</v>
      </c>
      <c r="F49" s="138">
        <v>1.6474939591257336E-2</v>
      </c>
      <c r="G49" s="137">
        <v>1.5100193098014605E-2</v>
      </c>
      <c r="H49" s="137">
        <v>1.4494599748115868E-2</v>
      </c>
      <c r="I49" s="138">
        <v>1.3075563820608704E-2</v>
      </c>
      <c r="J49" s="125"/>
      <c r="K49" s="125"/>
      <c r="L49" s="125"/>
      <c r="M49" s="125"/>
      <c r="N49" s="125"/>
      <c r="O49" s="125"/>
      <c r="P49" s="125"/>
      <c r="Q49" s="125"/>
    </row>
    <row r="50" spans="1:17" hidden="1" x14ac:dyDescent="0.25">
      <c r="A50" s="134" t="s">
        <v>22</v>
      </c>
      <c r="B50" s="124" t="s">
        <v>74</v>
      </c>
      <c r="C50" s="141">
        <v>0.14441164065795023</v>
      </c>
      <c r="D50" s="137">
        <v>0.1290059950743456</v>
      </c>
      <c r="E50" s="137">
        <v>0.1270911584098478</v>
      </c>
      <c r="F50" s="138">
        <v>0.12473559792144126</v>
      </c>
      <c r="G50" s="137">
        <v>0.12429237966643293</v>
      </c>
      <c r="H50" s="137">
        <v>0.11469872781028528</v>
      </c>
      <c r="I50" s="138">
        <v>0.11838117655778364</v>
      </c>
    </row>
    <row r="51" spans="1:17" hidden="1" x14ac:dyDescent="0.25">
      <c r="A51" s="134" t="s">
        <v>23</v>
      </c>
      <c r="B51" s="124" t="s">
        <v>75</v>
      </c>
      <c r="C51" s="141">
        <v>0.22735132855335302</v>
      </c>
      <c r="D51" s="137">
        <v>0.21517216225363028</v>
      </c>
      <c r="E51" s="137">
        <v>0.21616668954270143</v>
      </c>
      <c r="F51" s="138">
        <v>0.21708160399125773</v>
      </c>
      <c r="G51" s="137">
        <v>0.22067210144356686</v>
      </c>
      <c r="H51" s="137">
        <v>0.20542190657779419</v>
      </c>
      <c r="I51" s="138">
        <v>0.19296864341581826</v>
      </c>
      <c r="J51" s="125"/>
      <c r="L51" s="125"/>
      <c r="N51" s="125"/>
      <c r="P51" s="125"/>
    </row>
    <row r="52" spans="1:17" hidden="1" x14ac:dyDescent="0.25">
      <c r="A52" s="134" t="s">
        <v>24</v>
      </c>
      <c r="B52" s="124" t="s">
        <v>76</v>
      </c>
      <c r="C52" s="141">
        <v>9.6372838464782798E-3</v>
      </c>
      <c r="D52" s="137">
        <v>9.3175425952450354E-3</v>
      </c>
      <c r="E52" s="137">
        <v>7.3307624680470675E-3</v>
      </c>
      <c r="F52" s="138">
        <v>7.2162563347622794E-3</v>
      </c>
      <c r="G52" s="137">
        <v>6.2148165386909484E-3</v>
      </c>
      <c r="H52" s="137">
        <v>6.7802983697725179E-3</v>
      </c>
      <c r="I52" s="138">
        <v>5.5217721929057394E-3</v>
      </c>
      <c r="J52" s="125"/>
      <c r="K52" s="125"/>
      <c r="L52" s="125"/>
      <c r="M52" s="125"/>
      <c r="N52" s="125"/>
      <c r="O52" s="125"/>
      <c r="P52" s="125"/>
      <c r="Q52" s="125"/>
    </row>
    <row r="53" spans="1:17" hidden="1" x14ac:dyDescent="0.25">
      <c r="A53" s="134" t="s">
        <v>25</v>
      </c>
      <c r="B53" s="124" t="s">
        <v>77</v>
      </c>
      <c r="C53" s="141">
        <v>3.353015605229861E-3</v>
      </c>
      <c r="D53" s="137">
        <v>6.3631470527583788E-3</v>
      </c>
      <c r="E53" s="137">
        <v>6.3653901658473622E-3</v>
      </c>
      <c r="F53" s="138">
        <v>6.664769645037069E-3</v>
      </c>
      <c r="G53" s="137">
        <v>6.9071318827024653E-3</v>
      </c>
      <c r="H53" s="137">
        <v>7.0093422628909087E-3</v>
      </c>
      <c r="I53" s="138">
        <v>6.1869982026301939E-3</v>
      </c>
    </row>
    <row r="54" spans="1:17" hidden="1" x14ac:dyDescent="0.25">
      <c r="A54" s="134" t="s">
        <v>26</v>
      </c>
      <c r="B54" s="124" t="s">
        <v>78</v>
      </c>
      <c r="C54" s="141">
        <v>1.699704765921552E-2</v>
      </c>
      <c r="D54" s="137">
        <v>1.6074325646744062E-2</v>
      </c>
      <c r="E54" s="137">
        <v>1.6139263021065702E-2</v>
      </c>
      <c r="F54" s="138">
        <v>1.7501266665954657E-2</v>
      </c>
      <c r="G54" s="137">
        <v>1.6501816651759493E-2</v>
      </c>
      <c r="H54" s="137">
        <v>1.5944434519445695E-2</v>
      </c>
      <c r="I54" s="138">
        <v>1.4247697122826121E-2</v>
      </c>
      <c r="J54" s="125"/>
      <c r="L54" s="125"/>
      <c r="N54" s="125"/>
      <c r="P54" s="125"/>
    </row>
    <row r="55" spans="1:17" hidden="1" x14ac:dyDescent="0.25">
      <c r="A55" s="134" t="s">
        <v>27</v>
      </c>
      <c r="B55" s="124" t="s">
        <v>79</v>
      </c>
      <c r="C55" s="141">
        <v>9.2703500632644459E-2</v>
      </c>
      <c r="D55" s="137">
        <v>8.9762132776854978E-2</v>
      </c>
      <c r="E55" s="137">
        <v>8.3479678308718219E-2</v>
      </c>
      <c r="F55" s="138">
        <v>7.7357828842626694E-2</v>
      </c>
      <c r="G55" s="137">
        <v>7.283784908871227E-2</v>
      </c>
      <c r="H55" s="137">
        <v>7.9452262880810268E-2</v>
      </c>
      <c r="I55" s="138">
        <v>8.9873075890747861E-2</v>
      </c>
      <c r="J55" s="125"/>
      <c r="K55" s="125"/>
      <c r="L55" s="125"/>
      <c r="M55" s="125"/>
      <c r="N55" s="125"/>
      <c r="O55" s="125"/>
      <c r="P55" s="125"/>
      <c r="Q55" s="125"/>
    </row>
    <row r="56" spans="1:17" hidden="1" x14ac:dyDescent="0.25">
      <c r="A56" s="134" t="s">
        <v>28</v>
      </c>
      <c r="B56" s="124" t="s">
        <v>80</v>
      </c>
      <c r="C56" s="141">
        <v>2.1088148460565162E-3</v>
      </c>
      <c r="D56" s="137">
        <v>2.1329483095809997E-3</v>
      </c>
      <c r="E56" s="137">
        <v>1.9317942196332273E-3</v>
      </c>
      <c r="F56" s="138">
        <v>1.972950890310497E-3</v>
      </c>
      <c r="G56" s="137">
        <v>1.8853404650093386E-3</v>
      </c>
      <c r="H56" s="137">
        <v>2.0163556912345748E-3</v>
      </c>
      <c r="I56" s="138">
        <v>1.5728360087911473E-3</v>
      </c>
    </row>
    <row r="57" spans="1:17" hidden="1" x14ac:dyDescent="0.25">
      <c r="A57" s="134" t="s">
        <v>29</v>
      </c>
      <c r="B57" s="124" t="s">
        <v>81</v>
      </c>
      <c r="C57" s="141">
        <v>3.353015605229861E-3</v>
      </c>
      <c r="D57" s="137">
        <v>3.387772934061901E-3</v>
      </c>
      <c r="E57" s="137">
        <v>2.9509022668885812E-3</v>
      </c>
      <c r="F57" s="138">
        <v>3.0378559174407127E-3</v>
      </c>
      <c r="G57" s="137">
        <v>2.8969573596153405E-3</v>
      </c>
      <c r="H57" s="137">
        <v>3.1227105808609014E-3</v>
      </c>
      <c r="I57" s="138">
        <v>2.3942322205357672E-3</v>
      </c>
      <c r="J57" s="125"/>
      <c r="L57" s="125"/>
      <c r="N57" s="125"/>
      <c r="P57" s="125"/>
    </row>
    <row r="58" spans="1:17" hidden="1" x14ac:dyDescent="0.25">
      <c r="A58" s="134" t="s">
        <v>30</v>
      </c>
      <c r="B58" s="124" t="s">
        <v>82</v>
      </c>
      <c r="C58" s="141">
        <v>1.9822859552931253E-3</v>
      </c>
      <c r="D58" s="137">
        <v>1.9922098799432298E-3</v>
      </c>
      <c r="E58" s="137">
        <v>1.9120550555930219E-3</v>
      </c>
      <c r="F58" s="138">
        <v>1.9139542165249686E-3</v>
      </c>
      <c r="G58" s="137">
        <v>1.9346405606717693E-3</v>
      </c>
      <c r="H58" s="137">
        <v>1.9255693908453036E-3</v>
      </c>
      <c r="I58" s="138">
        <v>1.941131255859561E-3</v>
      </c>
      <c r="J58" s="125"/>
      <c r="K58" s="125"/>
      <c r="L58" s="125"/>
      <c r="M58" s="125"/>
      <c r="N58" s="125"/>
      <c r="O58" s="125"/>
      <c r="P58" s="125"/>
      <c r="Q58" s="125"/>
    </row>
    <row r="59" spans="1:17" hidden="1" x14ac:dyDescent="0.25">
      <c r="A59" s="134" t="s">
        <v>31</v>
      </c>
      <c r="B59" s="124" t="s">
        <v>83</v>
      </c>
      <c r="C59" s="141">
        <v>9.2787853226486709E-4</v>
      </c>
      <c r="D59" s="137">
        <v>9.2840916976952217E-4</v>
      </c>
      <c r="E59" s="137">
        <v>8.9639252505788853E-4</v>
      </c>
      <c r="F59" s="138">
        <v>8.939840703895848E-4</v>
      </c>
      <c r="G59" s="137">
        <v>1.012991788340744E-3</v>
      </c>
      <c r="H59" s="137">
        <v>9.8020807041852842E-4</v>
      </c>
      <c r="I59" s="138">
        <v>8.6880170112907515E-4</v>
      </c>
    </row>
    <row r="60" spans="1:17" hidden="1" x14ac:dyDescent="0.25">
      <c r="A60" s="134" t="s">
        <v>32</v>
      </c>
      <c r="B60" s="124" t="s">
        <v>84</v>
      </c>
      <c r="C60" s="141">
        <v>5.3584985238296079E-2</v>
      </c>
      <c r="D60" s="137">
        <v>5.4670605495979005E-2</v>
      </c>
      <c r="E60" s="137">
        <v>5.8173694348850641E-2</v>
      </c>
      <c r="F60" s="138">
        <v>5.7022499037951958E-2</v>
      </c>
      <c r="G60" s="137">
        <v>6.5792530169471439E-2</v>
      </c>
      <c r="H60" s="137">
        <v>7.0433211376950675E-2</v>
      </c>
      <c r="I60" s="138">
        <v>6.323434965745002E-2</v>
      </c>
      <c r="J60" s="125"/>
      <c r="L60" s="125"/>
      <c r="N60" s="125"/>
      <c r="P60" s="125"/>
    </row>
    <row r="61" spans="1:17" hidden="1" x14ac:dyDescent="0.25">
      <c r="A61" s="134" t="s">
        <v>33</v>
      </c>
      <c r="B61" s="124" t="s">
        <v>85</v>
      </c>
      <c r="C61" s="141">
        <v>1.2905946857865879E-2</v>
      </c>
      <c r="D61" s="137">
        <v>2.5099724250560135E-2</v>
      </c>
      <c r="E61" s="137">
        <v>2.4655914640998415E-2</v>
      </c>
      <c r="F61" s="138">
        <v>2.8403573713868337E-2</v>
      </c>
      <c r="G61" s="137">
        <v>2.316055599781755E-2</v>
      </c>
      <c r="H61" s="137">
        <v>2.696673909867664E-2</v>
      </c>
      <c r="I61" s="138">
        <v>2.7068025339017924E-2</v>
      </c>
      <c r="J61" s="125"/>
      <c r="K61" s="125"/>
      <c r="L61" s="125"/>
      <c r="M61" s="125"/>
      <c r="N61" s="125"/>
      <c r="O61" s="125"/>
      <c r="P61" s="125"/>
      <c r="Q61" s="125"/>
    </row>
    <row r="62" spans="1:17" hidden="1" x14ac:dyDescent="0.25">
      <c r="A62" s="134" t="s">
        <v>34</v>
      </c>
      <c r="B62" s="124" t="s">
        <v>86</v>
      </c>
      <c r="C62" s="141">
        <v>1.6722901729228173E-2</v>
      </c>
      <c r="D62" s="137">
        <v>1.6653657483588043E-2</v>
      </c>
      <c r="E62" s="137">
        <v>1.5240413148146482E-2</v>
      </c>
      <c r="F62" s="138">
        <v>1.4439729473232955E-2</v>
      </c>
      <c r="G62" s="137">
        <v>1.3689305387476862E-2</v>
      </c>
      <c r="H62" s="137">
        <v>1.4041413063953163E-2</v>
      </c>
      <c r="I62" s="138">
        <v>1.2378054123600933E-2</v>
      </c>
    </row>
    <row r="63" spans="1:17" hidden="1" x14ac:dyDescent="0.25">
      <c r="A63" s="134" t="s">
        <v>35</v>
      </c>
      <c r="B63" s="124" t="s">
        <v>87</v>
      </c>
      <c r="C63" s="141">
        <v>4.6815689582454661E-3</v>
      </c>
      <c r="D63" s="137">
        <v>1.0097689471798621E-2</v>
      </c>
      <c r="E63" s="137">
        <v>9.3888688577872925E-3</v>
      </c>
      <c r="F63" s="138">
        <v>9.8023908615964741E-3</v>
      </c>
      <c r="G63" s="137">
        <v>8.3912203703081396E-3</v>
      </c>
      <c r="H63" s="137">
        <v>7.9861314971828752E-3</v>
      </c>
      <c r="I63" s="138">
        <v>8.3129110433163324E-3</v>
      </c>
      <c r="J63" s="125"/>
      <c r="L63" s="125"/>
      <c r="N63" s="125"/>
      <c r="P63" s="125"/>
    </row>
    <row r="64" spans="1:17" hidden="1" x14ac:dyDescent="0.25">
      <c r="A64" s="134" t="s">
        <v>36</v>
      </c>
      <c r="B64" s="124" t="s">
        <v>88</v>
      </c>
      <c r="C64" s="141">
        <v>2.1088148460565162E-3</v>
      </c>
      <c r="D64" s="137">
        <v>5.2070044909381871E-3</v>
      </c>
      <c r="E64" s="137">
        <v>5.0338213588474916E-3</v>
      </c>
      <c r="F64" s="138">
        <v>5.4116213845510283E-3</v>
      </c>
      <c r="G64" s="137">
        <v>5.3875400878225779E-3</v>
      </c>
      <c r="H64" s="137">
        <v>6.1306417404217006E-3</v>
      </c>
      <c r="I64" s="138">
        <v>6.2867185271299085E-3</v>
      </c>
      <c r="J64" s="125"/>
      <c r="K64" s="125"/>
      <c r="L64" s="125"/>
      <c r="M64" s="125"/>
      <c r="N64" s="125"/>
      <c r="O64" s="125"/>
      <c r="P64" s="125"/>
      <c r="Q64" s="125"/>
    </row>
    <row r="65" spans="1:17" hidden="1" x14ac:dyDescent="0.25">
      <c r="A65" s="134" t="s">
        <v>37</v>
      </c>
      <c r="B65" s="124" t="s">
        <v>89</v>
      </c>
      <c r="C65" s="141">
        <v>9.7005482918599746E-4</v>
      </c>
      <c r="D65" s="137">
        <v>2.0738359185135673E-3</v>
      </c>
      <c r="E65" s="137">
        <v>1.9413079616382044E-3</v>
      </c>
      <c r="F65" s="138">
        <v>1.9032593777189902E-3</v>
      </c>
      <c r="G65" s="137">
        <v>1.959539354021345E-3</v>
      </c>
      <c r="H65" s="137">
        <v>2.1264372644596388E-3</v>
      </c>
      <c r="I65" s="138">
        <v>1.7178461894462082E-3</v>
      </c>
    </row>
    <row r="66" spans="1:17" hidden="1" x14ac:dyDescent="0.25">
      <c r="A66" s="134" t="s">
        <v>38</v>
      </c>
      <c r="B66" s="124" t="s">
        <v>90</v>
      </c>
      <c r="C66" s="141">
        <v>6.427667650780261E-2</v>
      </c>
      <c r="D66" s="137">
        <v>6.263343792526431E-2</v>
      </c>
      <c r="E66" s="137">
        <v>5.7612139641325062E-2</v>
      </c>
      <c r="F66" s="138">
        <v>5.4771157080543774E-2</v>
      </c>
      <c r="G66" s="137">
        <v>4.6632153399786075E-2</v>
      </c>
      <c r="H66" s="137">
        <v>5.0791308033245067E-2</v>
      </c>
      <c r="I66" s="138">
        <v>5.1903020565975705E-2</v>
      </c>
      <c r="J66" s="125"/>
      <c r="L66" s="125"/>
      <c r="N66" s="125"/>
      <c r="P66" s="125"/>
    </row>
    <row r="67" spans="1:17" hidden="1" x14ac:dyDescent="0.25">
      <c r="A67" s="134" t="s">
        <v>39</v>
      </c>
      <c r="B67" s="124" t="s">
        <v>91</v>
      </c>
      <c r="C67" s="141">
        <v>4.048924504428511E-2</v>
      </c>
      <c r="D67" s="137">
        <v>4.1114856761080447E-2</v>
      </c>
      <c r="E67" s="137">
        <v>4.0786743091470692E-2</v>
      </c>
      <c r="F67" s="138">
        <v>3.8701384993471991E-2</v>
      </c>
      <c r="G67" s="137">
        <v>4.916850883300921E-2</v>
      </c>
      <c r="H67" s="137">
        <v>5.5876935821131513E-2</v>
      </c>
      <c r="I67" s="138">
        <v>4.5066585904626824E-2</v>
      </c>
      <c r="J67" s="125"/>
      <c r="K67" s="125"/>
      <c r="L67" s="125"/>
      <c r="M67" s="125"/>
      <c r="N67" s="125"/>
      <c r="O67" s="125"/>
      <c r="P67" s="125"/>
      <c r="Q67" s="125"/>
    </row>
    <row r="68" spans="1:17" hidden="1" x14ac:dyDescent="0.25">
      <c r="A68" s="180" t="s">
        <v>246</v>
      </c>
      <c r="B68" s="60" t="s">
        <v>245</v>
      </c>
      <c r="C68" s="187">
        <v>0.80183048988801953</v>
      </c>
      <c r="D68" s="183">
        <v>0.80593092940369249</v>
      </c>
      <c r="E68" s="183">
        <v>0.78354374127994131</v>
      </c>
      <c r="F68" s="184">
        <v>0.77639916422363986</v>
      </c>
      <c r="G68" s="183">
        <v>0.77250407728846526</v>
      </c>
      <c r="H68" s="183">
        <v>0.77714258012205772</v>
      </c>
      <c r="I68" s="184">
        <v>0.75483407067304953</v>
      </c>
    </row>
    <row r="69" spans="1:17" hidden="1" x14ac:dyDescent="0.25">
      <c r="A69" s="134" t="s">
        <v>40</v>
      </c>
      <c r="B69" s="124" t="s">
        <v>92</v>
      </c>
      <c r="C69" s="141">
        <v>0.19816951011198042</v>
      </c>
      <c r="D69" s="137">
        <v>0.19406907059630757</v>
      </c>
      <c r="E69" s="137">
        <v>0.21645625872005875</v>
      </c>
      <c r="F69" s="138">
        <v>0.22360083577636011</v>
      </c>
      <c r="G69" s="137">
        <v>0.22749592271153468</v>
      </c>
      <c r="H69" s="137">
        <v>0.22285741987794219</v>
      </c>
      <c r="I69" s="138">
        <v>0.24516592932695044</v>
      </c>
      <c r="J69" s="125"/>
      <c r="L69" s="125"/>
      <c r="N69" s="125"/>
      <c r="P69" s="125"/>
    </row>
    <row r="70" spans="1:17" hidden="1" x14ac:dyDescent="0.25">
      <c r="A70" s="180" t="s">
        <v>126</v>
      </c>
      <c r="B70" s="60" t="s">
        <v>93</v>
      </c>
      <c r="C70" s="187">
        <v>1</v>
      </c>
      <c r="D70" s="183">
        <v>1</v>
      </c>
      <c r="E70" s="183">
        <v>1</v>
      </c>
      <c r="F70" s="184">
        <v>1</v>
      </c>
      <c r="G70" s="183">
        <v>1</v>
      </c>
      <c r="H70" s="183">
        <v>1</v>
      </c>
      <c r="I70" s="184">
        <v>1</v>
      </c>
      <c r="J70" s="125"/>
      <c r="K70" s="125"/>
      <c r="L70" s="125"/>
      <c r="M70" s="125"/>
      <c r="N70" s="125"/>
      <c r="O70" s="125"/>
      <c r="P70" s="125"/>
      <c r="Q70" s="125"/>
    </row>
    <row r="71" spans="1:17" hidden="1" x14ac:dyDescent="0.25">
      <c r="A71" s="124" t="s">
        <v>159</v>
      </c>
      <c r="G71" s="125"/>
      <c r="H71" s="128"/>
      <c r="I71" s="128"/>
    </row>
    <row r="72" spans="1:17" x14ac:dyDescent="0.25">
      <c r="F72" s="542"/>
      <c r="G72" s="125"/>
      <c r="H72" s="128"/>
      <c r="I72" s="128"/>
    </row>
    <row r="73" spans="1:17" x14ac:dyDescent="0.25">
      <c r="A73" s="121" t="s">
        <v>273</v>
      </c>
      <c r="N73" s="128"/>
    </row>
    <row r="74" spans="1:17" x14ac:dyDescent="0.25">
      <c r="A74" s="120" t="s">
        <v>111</v>
      </c>
      <c r="N74" s="128"/>
    </row>
    <row r="75" spans="1:17" ht="41.25" customHeight="1" x14ac:dyDescent="0.3">
      <c r="A75" s="307" t="s">
        <v>45</v>
      </c>
      <c r="B75" s="552">
        <v>2013</v>
      </c>
      <c r="C75" s="560">
        <v>2014</v>
      </c>
      <c r="D75" s="560">
        <v>2015</v>
      </c>
      <c r="E75" s="561">
        <v>2016</v>
      </c>
      <c r="F75" s="552" t="s">
        <v>43</v>
      </c>
      <c r="G75" s="560" t="s">
        <v>435</v>
      </c>
      <c r="H75" s="560" t="s">
        <v>436</v>
      </c>
      <c r="I75" s="560" t="s">
        <v>185</v>
      </c>
      <c r="J75" s="561" t="s">
        <v>326</v>
      </c>
      <c r="K75" s="552" t="s">
        <v>252</v>
      </c>
      <c r="L75" s="560" t="s">
        <v>253</v>
      </c>
      <c r="M75" s="561" t="s">
        <v>254</v>
      </c>
      <c r="O75" s="211"/>
    </row>
    <row r="76" spans="1:17" ht="12" customHeight="1" x14ac:dyDescent="0.25">
      <c r="A76" s="12" t="s">
        <v>0</v>
      </c>
      <c r="B76" s="135">
        <v>225.583956448935</v>
      </c>
      <c r="C76" s="144">
        <v>238.58788325214061</v>
      </c>
      <c r="D76" s="136">
        <v>254.470159451531</v>
      </c>
      <c r="E76" s="143">
        <v>275.25640330288189</v>
      </c>
      <c r="F76" s="139">
        <v>323.90235726910458</v>
      </c>
      <c r="G76" s="144">
        <v>370.04562525978719</v>
      </c>
      <c r="H76" s="136">
        <v>475.69966009733815</v>
      </c>
      <c r="I76" s="137">
        <v>0.12805078631172284</v>
      </c>
      <c r="J76" s="138">
        <v>8.1684406125074771E-2</v>
      </c>
      <c r="K76" s="141">
        <v>4.152373035889978E-2</v>
      </c>
      <c r="L76" s="137">
        <v>7.6786150016772359E-2</v>
      </c>
      <c r="M76" s="138">
        <v>0.14656545461377291</v>
      </c>
    </row>
    <row r="77" spans="1:17" ht="12" customHeight="1" x14ac:dyDescent="0.25">
      <c r="A77" s="12" t="s">
        <v>1</v>
      </c>
      <c r="B77" s="135">
        <v>1318.7626795751926</v>
      </c>
      <c r="C77" s="144">
        <v>1347.5244815446197</v>
      </c>
      <c r="D77" s="136">
        <v>1442.0198342919912</v>
      </c>
      <c r="E77" s="143">
        <v>1562.3720980841688</v>
      </c>
      <c r="F77" s="139">
        <v>1867.75246222339</v>
      </c>
      <c r="G77" s="144">
        <v>2081.1781043627975</v>
      </c>
      <c r="H77" s="136">
        <v>3129.3249351925401</v>
      </c>
      <c r="I77" s="137">
        <v>9.3464242373391127E-2</v>
      </c>
      <c r="J77" s="138">
        <v>8.3460893484359477E-2</v>
      </c>
      <c r="K77" s="141">
        <v>4.5643665374961451E-2</v>
      </c>
      <c r="L77" s="137">
        <v>7.4313896398439994E-2</v>
      </c>
      <c r="M77" s="138">
        <v>0.18964270708727904</v>
      </c>
    </row>
    <row r="78" spans="1:17" ht="12" customHeight="1" x14ac:dyDescent="0.25">
      <c r="A78" s="12" t="s">
        <v>95</v>
      </c>
      <c r="B78" s="135">
        <v>9407.2338205930755</v>
      </c>
      <c r="C78" s="144">
        <v>10091.106881129466</v>
      </c>
      <c r="D78" s="136">
        <v>10760.130579399969</v>
      </c>
      <c r="E78" s="143">
        <v>11816.264023736636</v>
      </c>
      <c r="F78" s="139">
        <v>13942.695946477195</v>
      </c>
      <c r="G78" s="144">
        <v>15609.571433494182</v>
      </c>
      <c r="H78" s="136">
        <v>20895.8763269624</v>
      </c>
      <c r="I78" s="137">
        <v>0.14381451387392019</v>
      </c>
      <c r="J78" s="138">
        <v>9.8152474688235847E-2</v>
      </c>
      <c r="K78" s="141">
        <v>4.2237373840846137E-2</v>
      </c>
      <c r="L78" s="137">
        <v>7.2081244429292202E-2</v>
      </c>
      <c r="M78" s="138">
        <v>0.15317468692388303</v>
      </c>
    </row>
    <row r="79" spans="1:17" ht="12" customHeight="1" x14ac:dyDescent="0.25">
      <c r="A79" s="12" t="s">
        <v>96</v>
      </c>
      <c r="B79" s="135">
        <v>1453.9873799389848</v>
      </c>
      <c r="C79" s="144">
        <v>1560.4615172020951</v>
      </c>
      <c r="D79" s="136">
        <v>1675.8282654893344</v>
      </c>
      <c r="E79" s="143">
        <v>1846.1178747961642</v>
      </c>
      <c r="F79" s="139">
        <v>2179.0656967995806</v>
      </c>
      <c r="G79" s="144">
        <v>2490.2696734948877</v>
      </c>
      <c r="H79" s="136">
        <v>3746.297981830588</v>
      </c>
      <c r="I79" s="137">
        <v>0.15257414789917845</v>
      </c>
      <c r="J79" s="138">
        <v>0.10161519101547434</v>
      </c>
      <c r="K79" s="141">
        <v>4.2323967500526027E-2</v>
      </c>
      <c r="L79" s="137">
        <v>7.7697159328512511E-2</v>
      </c>
      <c r="M79" s="138">
        <v>0.19353654914930774</v>
      </c>
    </row>
    <row r="80" spans="1:17" ht="12" customHeight="1" x14ac:dyDescent="0.25">
      <c r="A80" s="12" t="s">
        <v>97</v>
      </c>
      <c r="B80" s="135">
        <v>4456.92349937976</v>
      </c>
      <c r="C80" s="144">
        <v>4876.1897086274685</v>
      </c>
      <c r="D80" s="136">
        <v>5231.0612591936133</v>
      </c>
      <c r="E80" s="143">
        <v>5865.1154116560601</v>
      </c>
      <c r="F80" s="139">
        <v>7369.4716010538777</v>
      </c>
      <c r="G80" s="144">
        <v>8248.1025162012211</v>
      </c>
      <c r="H80" s="136">
        <v>10342.393553333397</v>
      </c>
      <c r="I80" s="137">
        <v>0.17369330209988676</v>
      </c>
      <c r="J80" s="138">
        <v>0.12120946803062083</v>
      </c>
      <c r="K80" s="141">
        <v>5.8741524694851721E-2</v>
      </c>
      <c r="L80" s="137">
        <v>8.8978666728886324E-2</v>
      </c>
      <c r="M80" s="138">
        <v>0.15235455896469174</v>
      </c>
    </row>
    <row r="81" spans="1:13" ht="12" customHeight="1" x14ac:dyDescent="0.25">
      <c r="A81" s="12" t="s">
        <v>5</v>
      </c>
      <c r="B81" s="135">
        <v>10057.588723192684</v>
      </c>
      <c r="C81" s="144">
        <v>10991.275147106744</v>
      </c>
      <c r="D81" s="136">
        <v>11736.408185991595</v>
      </c>
      <c r="E81" s="143">
        <v>12813.522606889466</v>
      </c>
      <c r="F81" s="139">
        <v>14890.530470385715</v>
      </c>
      <c r="G81" s="144">
        <v>17314.999877633425</v>
      </c>
      <c r="H81" s="136">
        <v>22580.746504669591</v>
      </c>
      <c r="I81" s="137">
        <v>0.16692067144558931</v>
      </c>
      <c r="J81" s="138">
        <v>9.1775473707833344E-2</v>
      </c>
      <c r="K81" s="141">
        <v>3.8270243726272524E-2</v>
      </c>
      <c r="L81" s="137">
        <v>7.8173090542362766E-2</v>
      </c>
      <c r="M81" s="138">
        <v>0.15217232403131198</v>
      </c>
    </row>
    <row r="82" spans="1:13" ht="12" customHeight="1" x14ac:dyDescent="0.25">
      <c r="A82" s="12" t="s">
        <v>6</v>
      </c>
      <c r="B82" s="135">
        <v>6982.202867771156</v>
      </c>
      <c r="C82" s="144">
        <v>7337.5619327663189</v>
      </c>
      <c r="D82" s="136">
        <v>7855.1806168780076</v>
      </c>
      <c r="E82" s="143">
        <v>8490.4149706742846</v>
      </c>
      <c r="F82" s="139">
        <v>10133.644539571522</v>
      </c>
      <c r="G82" s="144">
        <v>11339.372661989188</v>
      </c>
      <c r="H82" s="136">
        <v>15146.151782869245</v>
      </c>
      <c r="I82" s="137">
        <v>0.12502898664494433</v>
      </c>
      <c r="J82" s="138">
        <v>8.086820466373279E-2</v>
      </c>
      <c r="K82" s="141">
        <v>4.522355255287791E-2</v>
      </c>
      <c r="L82" s="137">
        <v>7.5016246847024792E-2</v>
      </c>
      <c r="M82" s="138">
        <v>0.15569529956106964</v>
      </c>
    </row>
    <row r="83" spans="1:13" ht="12" customHeight="1" x14ac:dyDescent="0.25">
      <c r="A83" s="12" t="s">
        <v>98</v>
      </c>
      <c r="B83" s="135">
        <v>2627.7865031027095</v>
      </c>
      <c r="C83" s="144">
        <v>2808.4037386835712</v>
      </c>
      <c r="D83" s="136">
        <v>3010.9549512300632</v>
      </c>
      <c r="E83" s="143">
        <v>3323.3087095020378</v>
      </c>
      <c r="F83" s="139">
        <v>4110.3789474930854</v>
      </c>
      <c r="G83" s="144">
        <v>4529.2406871311005</v>
      </c>
      <c r="H83" s="136">
        <v>6646.6786450758154</v>
      </c>
      <c r="I83" s="137">
        <v>0.14581414725851394</v>
      </c>
      <c r="J83" s="138">
        <v>0.10373910049513335</v>
      </c>
      <c r="K83" s="141">
        <v>5.457578329702506E-2</v>
      </c>
      <c r="L83" s="137">
        <v>8.0472402478231064E-2</v>
      </c>
      <c r="M83" s="138">
        <v>0.18920985362238407</v>
      </c>
    </row>
    <row r="84" spans="1:13" ht="12" customHeight="1" x14ac:dyDescent="0.25">
      <c r="A84" s="12" t="s">
        <v>113</v>
      </c>
      <c r="B84" s="135">
        <v>5107.1005581739864</v>
      </c>
      <c r="C84" s="144">
        <v>5450.8246199005334</v>
      </c>
      <c r="D84" s="136">
        <v>5809.7303383887893</v>
      </c>
      <c r="E84" s="143">
        <v>6319.4821914750773</v>
      </c>
      <c r="F84" s="139">
        <v>7365.0140331387647</v>
      </c>
      <c r="G84" s="144">
        <v>8320.4851181267532</v>
      </c>
      <c r="H84" s="136">
        <v>11038.983026013862</v>
      </c>
      <c r="I84" s="137">
        <v>0.13757899853572186</v>
      </c>
      <c r="J84" s="138">
        <v>8.7741052234045158E-2</v>
      </c>
      <c r="K84" s="141">
        <v>3.901787972115911E-2</v>
      </c>
      <c r="L84" s="137">
        <v>7.1190687549248066E-2</v>
      </c>
      <c r="M84" s="138">
        <v>0.14964007092394294</v>
      </c>
    </row>
    <row r="85" spans="1:13" ht="12" customHeight="1" x14ac:dyDescent="0.25">
      <c r="A85" s="12" t="s">
        <v>99</v>
      </c>
      <c r="B85" s="135">
        <v>2212.052344617367</v>
      </c>
      <c r="C85" s="144">
        <v>2307.0073741957872</v>
      </c>
      <c r="D85" s="136">
        <v>2463.8429960786634</v>
      </c>
      <c r="E85" s="143">
        <v>2689.8661384724433</v>
      </c>
      <c r="F85" s="139">
        <v>3164.0725832997323</v>
      </c>
      <c r="G85" s="144">
        <v>3585.3637432982432</v>
      </c>
      <c r="H85" s="136">
        <v>4858.9252074785036</v>
      </c>
      <c r="I85" s="137">
        <v>0.11382671484876195</v>
      </c>
      <c r="J85" s="138">
        <v>9.1736016764667028E-2</v>
      </c>
      <c r="K85" s="141">
        <v>4.1427262461881442E-2</v>
      </c>
      <c r="L85" s="137">
        <v>7.4485696711898086E-2</v>
      </c>
      <c r="M85" s="138">
        <v>0.15931748649939781</v>
      </c>
    </row>
    <row r="86" spans="1:13" ht="12" customHeight="1" x14ac:dyDescent="0.25">
      <c r="A86" s="12" t="s">
        <v>9</v>
      </c>
      <c r="B86" s="135">
        <v>1892.0690610148847</v>
      </c>
      <c r="C86" s="144">
        <v>2107.49374808946</v>
      </c>
      <c r="D86" s="136">
        <v>2239.9791399884366</v>
      </c>
      <c r="E86" s="143">
        <v>2466.2702721764349</v>
      </c>
      <c r="F86" s="139">
        <v>2846.0712173884949</v>
      </c>
      <c r="G86" s="144">
        <v>3254.2505786504526</v>
      </c>
      <c r="H86" s="136">
        <v>4605.0929046192778</v>
      </c>
      <c r="I86" s="137">
        <v>0.1838781079095162</v>
      </c>
      <c r="J86" s="138">
        <v>0.10102376765399979</v>
      </c>
      <c r="K86" s="141">
        <v>3.645696367702933E-2</v>
      </c>
      <c r="L86" s="137">
        <v>7.1772428756334161E-2</v>
      </c>
      <c r="M86" s="138">
        <v>0.16895941188838104</v>
      </c>
    </row>
    <row r="87" spans="1:13" ht="12" customHeight="1" x14ac:dyDescent="0.25">
      <c r="A87" s="12" t="s">
        <v>100</v>
      </c>
      <c r="B87" s="135">
        <v>1679.1979458856224</v>
      </c>
      <c r="C87" s="144">
        <v>1771.4106656857321</v>
      </c>
      <c r="D87" s="136">
        <v>1871.133807041509</v>
      </c>
      <c r="E87" s="143">
        <v>2070.6079558469405</v>
      </c>
      <c r="F87" s="139">
        <v>2214.2116062491141</v>
      </c>
      <c r="G87" s="144">
        <v>2494.2530619085996</v>
      </c>
      <c r="H87" s="136">
        <v>3355.1134008963986</v>
      </c>
      <c r="I87" s="137">
        <v>0.11430210573218513</v>
      </c>
      <c r="J87" s="138">
        <v>0.10660603108915256</v>
      </c>
      <c r="K87" s="141">
        <v>1.6904832389261104E-2</v>
      </c>
      <c r="L87" s="137">
        <v>4.7636591515333615E-2</v>
      </c>
      <c r="M87" s="138">
        <v>0.12824217811939431</v>
      </c>
    </row>
    <row r="88" spans="1:13" ht="12" customHeight="1" x14ac:dyDescent="0.25">
      <c r="A88" s="188" t="s">
        <v>126</v>
      </c>
      <c r="B88" s="181">
        <v>47420.489339694359</v>
      </c>
      <c r="C88" s="182">
        <v>50887.847698183919</v>
      </c>
      <c r="D88" s="182">
        <v>54350.740133423511</v>
      </c>
      <c r="E88" s="189">
        <v>59538.598656612601</v>
      </c>
      <c r="F88" s="185">
        <v>70406.811461349571</v>
      </c>
      <c r="G88" s="190">
        <v>79637.133081550637</v>
      </c>
      <c r="H88" s="182">
        <v>106821.28392903894</v>
      </c>
      <c r="I88" s="183">
        <v>0.14614464950128703</v>
      </c>
      <c r="J88" s="184">
        <v>9.545147886585581E-2</v>
      </c>
      <c r="K88" s="187">
        <v>4.280719032464364E-2</v>
      </c>
      <c r="L88" s="183">
        <v>7.5422830811460617E-2</v>
      </c>
      <c r="M88" s="184">
        <v>0.15735021395369952</v>
      </c>
    </row>
    <row r="89" spans="1:13" x14ac:dyDescent="0.25">
      <c r="A89" s="117" t="s">
        <v>159</v>
      </c>
      <c r="B89" s="123"/>
      <c r="C89" s="123"/>
      <c r="D89" s="123"/>
      <c r="E89" s="117"/>
    </row>
    <row r="90" spans="1:13" x14ac:dyDescent="0.25">
      <c r="A90" s="117"/>
      <c r="B90" s="123"/>
      <c r="C90" s="123"/>
      <c r="D90" s="123"/>
      <c r="E90" s="117"/>
    </row>
    <row r="91" spans="1:13" x14ac:dyDescent="0.25">
      <c r="A91" s="117"/>
      <c r="B91" s="123"/>
      <c r="C91" s="123"/>
      <c r="D91" s="123"/>
      <c r="E91" s="117"/>
    </row>
    <row r="92" spans="1:13" x14ac:dyDescent="0.25">
      <c r="A92" s="121" t="s">
        <v>274</v>
      </c>
    </row>
    <row r="93" spans="1:13" x14ac:dyDescent="0.25">
      <c r="A93" s="120" t="s">
        <v>173</v>
      </c>
    </row>
    <row r="94" spans="1:13" ht="33.75" x14ac:dyDescent="0.25">
      <c r="A94" s="307" t="s">
        <v>45</v>
      </c>
      <c r="B94" s="552">
        <v>2013</v>
      </c>
      <c r="C94" s="560">
        <v>2014</v>
      </c>
      <c r="D94" s="560">
        <v>2015</v>
      </c>
      <c r="E94" s="561">
        <v>2016</v>
      </c>
      <c r="F94" s="552" t="s">
        <v>43</v>
      </c>
      <c r="G94" s="560" t="s">
        <v>437</v>
      </c>
      <c r="H94" s="561" t="s">
        <v>438</v>
      </c>
    </row>
    <row r="95" spans="1:13" x14ac:dyDescent="0.25">
      <c r="A95" s="12" t="s">
        <v>0</v>
      </c>
      <c r="B95" s="141">
        <v>4.7570988741380332E-3</v>
      </c>
      <c r="C95" s="137">
        <v>4.6885041133436526E-3</v>
      </c>
      <c r="D95" s="137">
        <f t="shared" ref="D95:D107" si="0">D76/$D$88</f>
        <v>4.6819998923076697E-3</v>
      </c>
      <c r="E95" s="138">
        <f t="shared" ref="E95:E107" si="1">E76/$E$88</f>
        <v>4.6231589173002944E-3</v>
      </c>
      <c r="F95" s="141">
        <f t="shared" ref="F95:F107" si="2">F76/$F$88</f>
        <v>4.6004406469523701E-3</v>
      </c>
      <c r="G95" s="137">
        <f t="shared" ref="G95:G107" si="3">G76/$G$88</f>
        <v>4.6466467455684298E-3</v>
      </c>
      <c r="H95" s="138">
        <f t="shared" ref="H95:H107" si="4">H76/$H$88</f>
        <v>4.4532291936627911E-3</v>
      </c>
    </row>
    <row r="96" spans="1:13" x14ac:dyDescent="0.25">
      <c r="A96" s="12" t="s">
        <v>1</v>
      </c>
      <c r="B96" s="141">
        <v>2.7809976192533579E-2</v>
      </c>
      <c r="C96" s="137">
        <v>2.6480280508949683E-2</v>
      </c>
      <c r="D96" s="137">
        <f t="shared" si="0"/>
        <v>2.6531742359939037E-2</v>
      </c>
      <c r="E96" s="138">
        <f t="shared" si="1"/>
        <v>2.6241331394027449E-2</v>
      </c>
      <c r="F96" s="141">
        <f t="shared" si="2"/>
        <v>2.6528008064229822E-2</v>
      </c>
      <c r="G96" s="137">
        <f t="shared" si="3"/>
        <v>2.6133262509985301E-2</v>
      </c>
      <c r="H96" s="138">
        <f t="shared" si="4"/>
        <v>2.9294957147971947E-2</v>
      </c>
    </row>
    <row r="97" spans="1:8" x14ac:dyDescent="0.25">
      <c r="A97" s="12" t="s">
        <v>95</v>
      </c>
      <c r="B97" s="141">
        <v>0.19837909628483197</v>
      </c>
      <c r="C97" s="137">
        <v>0.19830091736203645</v>
      </c>
      <c r="D97" s="137">
        <f t="shared" si="0"/>
        <v>0.19797578750510747</v>
      </c>
      <c r="E97" s="138">
        <f t="shared" si="1"/>
        <v>0.19846392576161637</v>
      </c>
      <c r="F97" s="141">
        <f t="shared" si="2"/>
        <v>0.19803049814478757</v>
      </c>
      <c r="G97" s="137">
        <f t="shared" si="3"/>
        <v>0.19600870635950127</v>
      </c>
      <c r="H97" s="138">
        <f t="shared" si="4"/>
        <v>0.19561528899843095</v>
      </c>
    </row>
    <row r="98" spans="1:8" x14ac:dyDescent="0.25">
      <c r="A98" s="12" t="s">
        <v>96</v>
      </c>
      <c r="B98" s="141">
        <v>3.0661585322821476E-2</v>
      </c>
      <c r="C98" s="137">
        <v>3.0664718351957037E-2</v>
      </c>
      <c r="D98" s="137">
        <f t="shared" si="0"/>
        <v>3.0833586835715743E-2</v>
      </c>
      <c r="E98" s="138">
        <f t="shared" si="1"/>
        <v>3.1007076358037976E-2</v>
      </c>
      <c r="F98" s="141">
        <f t="shared" si="2"/>
        <v>3.0949643245750415E-2</v>
      </c>
      <c r="G98" s="137">
        <f t="shared" si="3"/>
        <v>3.1270207466468969E-2</v>
      </c>
      <c r="H98" s="138">
        <f t="shared" si="4"/>
        <v>3.5070707297613482E-2</v>
      </c>
    </row>
    <row r="99" spans="1:8" x14ac:dyDescent="0.25">
      <c r="A99" s="12" t="s">
        <v>97</v>
      </c>
      <c r="B99" s="141">
        <v>9.3987294552209402E-2</v>
      </c>
      <c r="C99" s="137">
        <v>9.582228231675613E-2</v>
      </c>
      <c r="D99" s="137">
        <f t="shared" si="0"/>
        <v>9.6246366587687399E-2</v>
      </c>
      <c r="E99" s="138">
        <f t="shared" si="1"/>
        <v>9.8509463507580497E-2</v>
      </c>
      <c r="F99" s="141">
        <f t="shared" si="2"/>
        <v>0.10466986713493499</v>
      </c>
      <c r="G99" s="137">
        <f t="shared" si="3"/>
        <v>0.10357106285776178</v>
      </c>
      <c r="H99" s="138">
        <f t="shared" si="4"/>
        <v>9.6819595991785856E-2</v>
      </c>
    </row>
    <row r="100" spans="1:8" x14ac:dyDescent="0.25">
      <c r="A100" s="12" t="s">
        <v>5</v>
      </c>
      <c r="B100" s="141">
        <v>0.2120937354978697</v>
      </c>
      <c r="C100" s="137">
        <v>0.21599017534198051</v>
      </c>
      <c r="D100" s="137">
        <f t="shared" si="0"/>
        <v>0.21593833234249146</v>
      </c>
      <c r="E100" s="138">
        <f t="shared" si="1"/>
        <v>0.21521370835063053</v>
      </c>
      <c r="F100" s="141">
        <f t="shared" si="2"/>
        <v>0.21149275419978364</v>
      </c>
      <c r="G100" s="137">
        <f t="shared" si="3"/>
        <v>0.21742369680614174</v>
      </c>
      <c r="H100" s="138">
        <f t="shared" si="4"/>
        <v>0.21138808366757614</v>
      </c>
    </row>
    <row r="101" spans="1:8" x14ac:dyDescent="0.25">
      <c r="A101" s="12" t="s">
        <v>6</v>
      </c>
      <c r="B101" s="141">
        <v>0.14724021124612374</v>
      </c>
      <c r="C101" s="137">
        <v>0.14419084839833343</v>
      </c>
      <c r="D101" s="137">
        <f t="shared" si="0"/>
        <v>0.14452757400533334</v>
      </c>
      <c r="E101" s="138">
        <f t="shared" si="1"/>
        <v>0.14260354059796643</v>
      </c>
      <c r="F101" s="141">
        <f t="shared" si="2"/>
        <v>0.14392988873149687</v>
      </c>
      <c r="G101" s="137">
        <f t="shared" si="3"/>
        <v>0.14238800699137868</v>
      </c>
      <c r="H101" s="138">
        <f t="shared" si="4"/>
        <v>0.14178964365313929</v>
      </c>
    </row>
    <row r="102" spans="1:8" x14ac:dyDescent="0.25">
      <c r="A102" s="12" t="s">
        <v>98</v>
      </c>
      <c r="B102" s="141">
        <v>5.5414580062189772E-2</v>
      </c>
      <c r="C102" s="137">
        <v>5.5188102183850021E-2</v>
      </c>
      <c r="D102" s="137">
        <f t="shared" si="0"/>
        <v>5.5398600715254057E-2</v>
      </c>
      <c r="E102" s="138">
        <f t="shared" si="1"/>
        <v>5.5817717992812342E-2</v>
      </c>
      <c r="F102" s="141">
        <f t="shared" si="2"/>
        <v>5.8380416073088519E-2</v>
      </c>
      <c r="G102" s="137">
        <f t="shared" si="3"/>
        <v>5.687347738263044E-2</v>
      </c>
      <c r="H102" s="138">
        <f t="shared" si="4"/>
        <v>6.2222418609864154E-2</v>
      </c>
    </row>
    <row r="103" spans="1:8" x14ac:dyDescent="0.25">
      <c r="A103" s="12" t="s">
        <v>113</v>
      </c>
      <c r="B103" s="141">
        <v>0.10769818340737737</v>
      </c>
      <c r="C103" s="137">
        <v>0.10711446576065471</v>
      </c>
      <c r="D103" s="137">
        <f t="shared" si="0"/>
        <v>0.10689330677239553</v>
      </c>
      <c r="E103" s="138">
        <f t="shared" si="1"/>
        <v>0.10614092931415021</v>
      </c>
      <c r="F103" s="141">
        <f t="shared" si="2"/>
        <v>0.10460655553450042</v>
      </c>
      <c r="G103" s="137">
        <f t="shared" si="3"/>
        <v>0.10447996802705524</v>
      </c>
      <c r="H103" s="138">
        <f t="shared" si="4"/>
        <v>0.10334066976153392</v>
      </c>
    </row>
    <row r="104" spans="1:8" x14ac:dyDescent="0.25">
      <c r="A104" s="12" t="s">
        <v>99</v>
      </c>
      <c r="B104" s="141">
        <v>4.6647606876669662E-2</v>
      </c>
      <c r="C104" s="137">
        <v>4.5335133603579769E-2</v>
      </c>
      <c r="D104" s="137">
        <f t="shared" si="0"/>
        <v>4.5332280481006723E-2</v>
      </c>
      <c r="E104" s="138">
        <f t="shared" si="1"/>
        <v>4.5178526185780415E-2</v>
      </c>
      <c r="F104" s="141">
        <f t="shared" si="2"/>
        <v>4.4939864732216672E-2</v>
      </c>
      <c r="G104" s="137">
        <f t="shared" si="3"/>
        <v>4.502125584589705E-2</v>
      </c>
      <c r="H104" s="138">
        <f t="shared" si="4"/>
        <v>4.5486489478129409E-2</v>
      </c>
    </row>
    <row r="105" spans="1:8" x14ac:dyDescent="0.25">
      <c r="A105" s="12" t="s">
        <v>9</v>
      </c>
      <c r="B105" s="141">
        <v>3.9899821519367724E-2</v>
      </c>
      <c r="C105" s="137">
        <v>4.1414479947924229E-2</v>
      </c>
      <c r="D105" s="137">
        <f t="shared" si="0"/>
        <v>4.121340637661234E-2</v>
      </c>
      <c r="E105" s="138">
        <f t="shared" si="1"/>
        <v>4.1423048708294059E-2</v>
      </c>
      <c r="F105" s="141">
        <f t="shared" si="2"/>
        <v>4.0423236876035357E-2</v>
      </c>
      <c r="G105" s="137">
        <f t="shared" si="3"/>
        <v>4.0863482306903356E-2</v>
      </c>
      <c r="H105" s="138">
        <f t="shared" si="4"/>
        <v>4.3110256076667526E-2</v>
      </c>
    </row>
    <row r="106" spans="1:8" x14ac:dyDescent="0.25">
      <c r="A106" s="12" t="s">
        <v>100</v>
      </c>
      <c r="B106" s="141">
        <v>3.5410810163867559E-2</v>
      </c>
      <c r="C106" s="137">
        <v>3.4810092110634697E-2</v>
      </c>
      <c r="D106" s="137">
        <f t="shared" si="0"/>
        <v>3.4427016126149075E-2</v>
      </c>
      <c r="E106" s="138">
        <f t="shared" si="1"/>
        <v>3.4777572911803327E-2</v>
      </c>
      <c r="F106" s="141">
        <f t="shared" si="2"/>
        <v>3.1448826616223412E-2</v>
      </c>
      <c r="G106" s="137">
        <f t="shared" si="3"/>
        <v>3.1320226700707762E-2</v>
      </c>
      <c r="H106" s="138">
        <f t="shared" si="4"/>
        <v>3.1408660123624713E-2</v>
      </c>
    </row>
    <row r="107" spans="1:8" x14ac:dyDescent="0.25">
      <c r="A107" s="188" t="s">
        <v>126</v>
      </c>
      <c r="B107" s="187">
        <v>1</v>
      </c>
      <c r="C107" s="183">
        <v>1</v>
      </c>
      <c r="D107" s="183">
        <f t="shared" si="0"/>
        <v>1</v>
      </c>
      <c r="E107" s="184">
        <f t="shared" si="1"/>
        <v>1</v>
      </c>
      <c r="F107" s="187">
        <f t="shared" si="2"/>
        <v>1</v>
      </c>
      <c r="G107" s="183">
        <f t="shared" si="3"/>
        <v>1</v>
      </c>
      <c r="H107" s="184">
        <f t="shared" si="4"/>
        <v>1</v>
      </c>
    </row>
    <row r="108" spans="1:8" x14ac:dyDescent="0.25">
      <c r="A108" s="117" t="s">
        <v>159</v>
      </c>
    </row>
    <row r="111" spans="1:8" x14ac:dyDescent="0.25">
      <c r="A111" s="118" t="s">
        <v>275</v>
      </c>
      <c r="B111" s="119"/>
      <c r="C111" s="119"/>
      <c r="D111" s="119"/>
      <c r="E111" s="119"/>
      <c r="F111" s="119"/>
    </row>
    <row r="112" spans="1:8" x14ac:dyDescent="0.25">
      <c r="A112" s="120" t="s">
        <v>112</v>
      </c>
      <c r="H112" s="127"/>
    </row>
    <row r="113" spans="1:12" ht="39" customHeight="1" x14ac:dyDescent="0.25">
      <c r="A113" s="552" t="s">
        <v>41</v>
      </c>
      <c r="B113" s="560" t="s">
        <v>108</v>
      </c>
      <c r="C113" s="552">
        <v>2013</v>
      </c>
      <c r="D113" s="560">
        <v>2014</v>
      </c>
      <c r="E113" s="560">
        <v>2015</v>
      </c>
      <c r="F113" s="561">
        <v>2016</v>
      </c>
      <c r="G113" s="560" t="s">
        <v>43</v>
      </c>
      <c r="H113" s="560" t="s">
        <v>437</v>
      </c>
      <c r="I113" s="561" t="s">
        <v>438</v>
      </c>
    </row>
    <row r="114" spans="1:12" x14ac:dyDescent="0.25">
      <c r="A114" s="134" t="s">
        <v>13</v>
      </c>
      <c r="B114" s="124" t="s">
        <v>65</v>
      </c>
      <c r="C114" s="141">
        <v>9.9105085027569872E-2</v>
      </c>
      <c r="D114" s="137">
        <v>0.1044028279544332</v>
      </c>
      <c r="E114" s="137">
        <v>0.10211719249524613</v>
      </c>
      <c r="F114" s="138">
        <v>0.1083119006176412</v>
      </c>
      <c r="G114" s="137">
        <v>0.14143597065102606</v>
      </c>
      <c r="H114" s="137">
        <v>0.12855323880608258</v>
      </c>
      <c r="I114" s="138">
        <v>0.15188033722033997</v>
      </c>
      <c r="K114" s="137"/>
      <c r="L114" s="137"/>
    </row>
    <row r="115" spans="1:12" x14ac:dyDescent="0.25">
      <c r="A115" s="134" t="s">
        <v>14</v>
      </c>
      <c r="B115" s="124" t="s">
        <v>66</v>
      </c>
      <c r="C115" s="141">
        <v>9.0450250078042416E-2</v>
      </c>
      <c r="D115" s="137">
        <v>0.11634604334759209</v>
      </c>
      <c r="E115" s="137">
        <v>0.10210449147972857</v>
      </c>
      <c r="F115" s="138">
        <v>0.10919726905640695</v>
      </c>
      <c r="G115" s="137">
        <v>0.17781247319982094</v>
      </c>
      <c r="H115" s="137">
        <v>0.16401487579989474</v>
      </c>
      <c r="I115" s="138">
        <v>0.20016077854436398</v>
      </c>
      <c r="K115" s="137"/>
      <c r="L115" s="137"/>
    </row>
    <row r="116" spans="1:12" x14ac:dyDescent="0.25">
      <c r="A116" s="134" t="s">
        <v>15</v>
      </c>
      <c r="B116" s="124" t="s">
        <v>67</v>
      </c>
      <c r="C116" s="141">
        <v>4.2328895730416358E-2</v>
      </c>
      <c r="D116" s="137">
        <v>9.2906291588177634E-2</v>
      </c>
      <c r="E116" s="137">
        <v>9.1379112917434238E-2</v>
      </c>
      <c r="F116" s="138">
        <v>0.11557991108870613</v>
      </c>
      <c r="G116" s="137">
        <v>0.1497792459949043</v>
      </c>
      <c r="H116" s="137">
        <v>0.14756143848230027</v>
      </c>
      <c r="I116" s="138">
        <v>0.14125910700583857</v>
      </c>
      <c r="K116" s="137"/>
      <c r="L116" s="137"/>
    </row>
    <row r="117" spans="1:12" x14ac:dyDescent="0.25">
      <c r="A117" s="134" t="s">
        <v>16</v>
      </c>
      <c r="B117" s="124" t="s">
        <v>68</v>
      </c>
      <c r="C117" s="141">
        <v>3.2587785491663052E-2</v>
      </c>
      <c r="D117" s="137">
        <v>7.6571676200817576E-2</v>
      </c>
      <c r="E117" s="137">
        <v>7.1739772270255298E-2</v>
      </c>
      <c r="F117" s="138">
        <v>8.1178851995763232E-2</v>
      </c>
      <c r="G117" s="137">
        <v>0.10685379924701088</v>
      </c>
      <c r="H117" s="137">
        <v>0.10635087349994125</v>
      </c>
      <c r="I117" s="138">
        <v>0.10069152094994885</v>
      </c>
      <c r="K117" s="137"/>
      <c r="L117" s="137"/>
    </row>
    <row r="118" spans="1:12" x14ac:dyDescent="0.25">
      <c r="A118" s="134" t="s">
        <v>17</v>
      </c>
      <c r="B118" s="124" t="s">
        <v>69</v>
      </c>
      <c r="C118" s="238" t="s">
        <v>276</v>
      </c>
      <c r="D118" s="137">
        <v>0.15335104208681585</v>
      </c>
      <c r="E118" s="137">
        <v>0.15698122386195015</v>
      </c>
      <c r="F118" s="138">
        <v>0.16124087800137368</v>
      </c>
      <c r="G118" s="137">
        <v>0.24286388110462662</v>
      </c>
      <c r="H118" s="137">
        <v>0.2294457720087833</v>
      </c>
      <c r="I118" s="138">
        <v>0.20941157068031963</v>
      </c>
      <c r="K118" s="137"/>
      <c r="L118" s="137"/>
    </row>
    <row r="119" spans="1:12" x14ac:dyDescent="0.25">
      <c r="A119" s="134" t="s">
        <v>18</v>
      </c>
      <c r="B119" s="124" t="s">
        <v>70</v>
      </c>
      <c r="C119" s="141">
        <v>3.2140010246133451E-2</v>
      </c>
      <c r="D119" s="137">
        <v>6.9456993306882209E-2</v>
      </c>
      <c r="E119" s="137">
        <v>7.0096778462574394E-2</v>
      </c>
      <c r="F119" s="138">
        <v>8.0467231448444698E-2</v>
      </c>
      <c r="G119" s="137">
        <v>8.3865243982381529E-2</v>
      </c>
      <c r="H119" s="137">
        <v>9.071693536174058E-2</v>
      </c>
      <c r="I119" s="138">
        <v>0.10688570509339822</v>
      </c>
      <c r="K119" s="137"/>
      <c r="L119" s="137"/>
    </row>
    <row r="120" spans="1:12" x14ac:dyDescent="0.25">
      <c r="A120" s="134" t="s">
        <v>19</v>
      </c>
      <c r="B120" s="124" t="s">
        <v>71</v>
      </c>
      <c r="C120" s="141">
        <v>7.3735469564463543E-2</v>
      </c>
      <c r="D120" s="137">
        <v>8.2723113059449072E-2</v>
      </c>
      <c r="E120" s="137">
        <v>8.2240308315151833E-2</v>
      </c>
      <c r="F120" s="138">
        <v>9.4173362361721982E-2</v>
      </c>
      <c r="G120" s="137">
        <v>0.12695679948418517</v>
      </c>
      <c r="H120" s="137">
        <v>0.11669285327596908</v>
      </c>
      <c r="I120" s="138">
        <v>0.13970145319381921</v>
      </c>
      <c r="K120" s="137"/>
      <c r="L120" s="137"/>
    </row>
    <row r="121" spans="1:12" x14ac:dyDescent="0.25">
      <c r="A121" s="134" t="s">
        <v>20</v>
      </c>
      <c r="B121" s="124" t="s">
        <v>72</v>
      </c>
      <c r="C121" s="141">
        <v>0.21134762656956457</v>
      </c>
      <c r="D121" s="137">
        <v>0.25458928253567342</v>
      </c>
      <c r="E121" s="137">
        <v>0.232044108391007</v>
      </c>
      <c r="F121" s="138">
        <v>0.25311277004691729</v>
      </c>
      <c r="G121" s="137">
        <v>0.3112850116160395</v>
      </c>
      <c r="H121" s="137">
        <v>0.33667915926233838</v>
      </c>
      <c r="I121" s="138">
        <v>0.39459526503894937</v>
      </c>
      <c r="K121" s="137"/>
      <c r="L121" s="137"/>
    </row>
    <row r="122" spans="1:12" x14ac:dyDescent="0.25">
      <c r="A122" s="134" t="s">
        <v>21</v>
      </c>
      <c r="B122" s="124" t="s">
        <v>73</v>
      </c>
      <c r="C122" s="141">
        <v>7.3090662499146128E-2</v>
      </c>
      <c r="D122" s="137">
        <v>8.4374139367333095E-2</v>
      </c>
      <c r="E122" s="137">
        <v>8.2232282470200702E-2</v>
      </c>
      <c r="F122" s="138">
        <v>9.1468524992962513E-2</v>
      </c>
      <c r="G122" s="137">
        <v>0.11804234973469621</v>
      </c>
      <c r="H122" s="137">
        <v>0.10462671326682456</v>
      </c>
      <c r="I122" s="138">
        <v>0.10945612055661028</v>
      </c>
      <c r="K122" s="137"/>
      <c r="L122" s="137"/>
    </row>
    <row r="123" spans="1:12" x14ac:dyDescent="0.25">
      <c r="A123" s="134" t="s">
        <v>22</v>
      </c>
      <c r="B123" s="124" t="s">
        <v>74</v>
      </c>
      <c r="C123" s="141">
        <v>7.6112257650881282E-2</v>
      </c>
      <c r="D123" s="137">
        <v>7.4524628123028416E-2</v>
      </c>
      <c r="E123" s="137">
        <v>7.7522484392739482E-2</v>
      </c>
      <c r="F123" s="138">
        <v>8.2942961093897469E-2</v>
      </c>
      <c r="G123" s="137">
        <v>0.11706440459770974</v>
      </c>
      <c r="H123" s="137">
        <v>0.10022093039485543</v>
      </c>
      <c r="I123" s="138">
        <v>0.11972341131639015</v>
      </c>
      <c r="K123" s="137"/>
      <c r="L123" s="137"/>
    </row>
    <row r="124" spans="1:12" x14ac:dyDescent="0.25">
      <c r="A124" s="134" t="s">
        <v>23</v>
      </c>
      <c r="B124" s="124" t="s">
        <v>75</v>
      </c>
      <c r="C124" s="141">
        <v>9.5984890165003944E-2</v>
      </c>
      <c r="D124" s="137">
        <v>9.7095994084940074E-2</v>
      </c>
      <c r="E124" s="137">
        <v>9.9419678420380311E-2</v>
      </c>
      <c r="F124" s="138">
        <v>0.10799228387066546</v>
      </c>
      <c r="G124" s="137">
        <v>0.1547982603635667</v>
      </c>
      <c r="H124" s="137">
        <v>0.13349313736368951</v>
      </c>
      <c r="I124" s="138">
        <v>0.14495585633867389</v>
      </c>
      <c r="K124" s="137"/>
      <c r="L124" s="137"/>
    </row>
    <row r="125" spans="1:12" x14ac:dyDescent="0.25">
      <c r="A125" s="134" t="s">
        <v>24</v>
      </c>
      <c r="B125" s="124" t="s">
        <v>76</v>
      </c>
      <c r="C125" s="141">
        <v>8.2862864087328264E-2</v>
      </c>
      <c r="D125" s="137">
        <v>9.9113699616680678E-2</v>
      </c>
      <c r="E125" s="137">
        <v>8.4802395068391961E-2</v>
      </c>
      <c r="F125" s="138">
        <v>9.3350077518432911E-2</v>
      </c>
      <c r="G125" s="137">
        <v>0.11984421066553404</v>
      </c>
      <c r="H125" s="137">
        <v>0.11820952907647672</v>
      </c>
      <c r="I125" s="138">
        <v>0.11302750330526956</v>
      </c>
      <c r="K125" s="137"/>
      <c r="L125" s="137"/>
    </row>
    <row r="126" spans="1:12" x14ac:dyDescent="0.25">
      <c r="A126" s="134" t="s">
        <v>25</v>
      </c>
      <c r="B126" s="124" t="s">
        <v>77</v>
      </c>
      <c r="C126" s="141">
        <v>3.5244195890897535E-2</v>
      </c>
      <c r="D126" s="137">
        <v>7.3090914637271159E-2</v>
      </c>
      <c r="E126" s="137">
        <v>7.008021894557552E-2</v>
      </c>
      <c r="F126" s="138">
        <v>7.9387507407255503E-2</v>
      </c>
      <c r="G126" s="137">
        <v>0.10576346932076112</v>
      </c>
      <c r="H126" s="137">
        <v>0.10664275041778171</v>
      </c>
      <c r="I126" s="138">
        <v>0.10979715374285649</v>
      </c>
      <c r="K126" s="137"/>
      <c r="L126" s="137"/>
    </row>
    <row r="127" spans="1:12" x14ac:dyDescent="0.25">
      <c r="A127" s="134" t="s">
        <v>26</v>
      </c>
      <c r="B127" s="124" t="s">
        <v>78</v>
      </c>
      <c r="C127" s="141">
        <v>0.12763276258724501</v>
      </c>
      <c r="D127" s="137">
        <v>0.12944351941894763</v>
      </c>
      <c r="E127" s="137">
        <v>0.12800709571662322</v>
      </c>
      <c r="F127" s="138">
        <v>0.14973898115872897</v>
      </c>
      <c r="G127" s="137">
        <v>0.19242837079671596</v>
      </c>
      <c r="H127" s="137">
        <v>0.18370771996626709</v>
      </c>
      <c r="I127" s="138">
        <v>0.19100617501868825</v>
      </c>
      <c r="K127" s="137"/>
      <c r="L127" s="137"/>
    </row>
    <row r="128" spans="1:12" x14ac:dyDescent="0.25">
      <c r="A128" s="134" t="s">
        <v>27</v>
      </c>
      <c r="B128" s="124" t="s">
        <v>79</v>
      </c>
      <c r="C128" s="141">
        <v>8.2105208667319837E-2</v>
      </c>
      <c r="D128" s="137">
        <v>8.7360059685284847E-2</v>
      </c>
      <c r="E128" s="137">
        <v>8.5148558320930004E-2</v>
      </c>
      <c r="F128" s="138">
        <v>8.6167549807009761E-2</v>
      </c>
      <c r="G128" s="137">
        <v>0.10554440650446446</v>
      </c>
      <c r="H128" s="137">
        <v>0.11383477199382193</v>
      </c>
      <c r="I128" s="138">
        <v>0.14905054127650444</v>
      </c>
      <c r="K128" s="137"/>
      <c r="L128" s="137"/>
    </row>
    <row r="129" spans="1:12" x14ac:dyDescent="0.25">
      <c r="A129" s="134" t="s">
        <v>28</v>
      </c>
      <c r="B129" s="124" t="s">
        <v>80</v>
      </c>
      <c r="C129" s="141">
        <v>0.12621537975182712</v>
      </c>
      <c r="D129" s="137">
        <v>0.15217803353239809</v>
      </c>
      <c r="E129" s="137">
        <v>0.13578895605807637</v>
      </c>
      <c r="F129" s="138">
        <v>0.14712043486774162</v>
      </c>
      <c r="G129" s="137">
        <v>0.17964401492723495</v>
      </c>
      <c r="H129" s="137">
        <v>0.19054953488630669</v>
      </c>
      <c r="I129" s="138">
        <v>0.17284211676155084</v>
      </c>
      <c r="K129" s="137"/>
      <c r="L129" s="137"/>
    </row>
    <row r="130" spans="1:12" x14ac:dyDescent="0.25">
      <c r="A130" s="134" t="s">
        <v>29</v>
      </c>
      <c r="B130" s="124" t="s">
        <v>81</v>
      </c>
      <c r="C130" s="141">
        <v>0.14307383902714269</v>
      </c>
      <c r="D130" s="137">
        <v>0.16289878594797447</v>
      </c>
      <c r="E130" s="137">
        <v>0.1404128338353289</v>
      </c>
      <c r="F130" s="138">
        <v>0.15242646888329023</v>
      </c>
      <c r="G130" s="137">
        <v>0.186199914370861</v>
      </c>
      <c r="H130" s="137">
        <v>0.19930027995461658</v>
      </c>
      <c r="I130" s="138">
        <v>0.17750365962277254</v>
      </c>
      <c r="K130" s="137"/>
      <c r="L130" s="137"/>
    </row>
    <row r="131" spans="1:12" x14ac:dyDescent="0.25">
      <c r="A131" s="134" t="s">
        <v>30</v>
      </c>
      <c r="B131" s="124" t="s">
        <v>82</v>
      </c>
      <c r="C131" s="238" t="s">
        <v>276</v>
      </c>
      <c r="D131" s="137">
        <v>4.951306530099258E-2</v>
      </c>
      <c r="E131" s="137">
        <v>4.9197886289617312E-2</v>
      </c>
      <c r="F131" s="138">
        <v>5.3799966805754135E-2</v>
      </c>
      <c r="G131" s="137">
        <v>7.4884283035979327E-2</v>
      </c>
      <c r="H131" s="137">
        <v>7.1451451322877932E-2</v>
      </c>
      <c r="I131" s="138">
        <v>8.3487379200673756E-2</v>
      </c>
      <c r="K131" s="137"/>
      <c r="L131" s="137"/>
    </row>
    <row r="132" spans="1:12" x14ac:dyDescent="0.25">
      <c r="A132" s="134" t="s">
        <v>31</v>
      </c>
      <c r="B132" s="124" t="s">
        <v>83</v>
      </c>
      <c r="C132" s="238" t="s">
        <v>276</v>
      </c>
      <c r="D132" s="137">
        <v>0.13459872299826831</v>
      </c>
      <c r="E132" s="137">
        <v>0.13099843330279037</v>
      </c>
      <c r="F132" s="138">
        <v>0.141864001222584</v>
      </c>
      <c r="G132" s="137">
        <v>0.21480568620965293</v>
      </c>
      <c r="H132" s="137">
        <v>0.20416392006896633</v>
      </c>
      <c r="I132" s="138">
        <v>0.21181591422969021</v>
      </c>
      <c r="K132" s="137"/>
      <c r="L132" s="137"/>
    </row>
    <row r="133" spans="1:12" x14ac:dyDescent="0.25">
      <c r="A133" s="134" t="s">
        <v>32</v>
      </c>
      <c r="B133" s="124" t="s">
        <v>84</v>
      </c>
      <c r="C133" s="141">
        <v>8.3056881709936109E-2</v>
      </c>
      <c r="D133" s="137">
        <v>8.8921645620850184E-2</v>
      </c>
      <c r="E133" s="137">
        <v>9.5094868930850729E-2</v>
      </c>
      <c r="F133" s="138">
        <v>0.10129813288244138</v>
      </c>
      <c r="G133" s="137">
        <v>0.15377001391494541</v>
      </c>
      <c r="H133" s="137">
        <v>0.16208429157168175</v>
      </c>
      <c r="I133" s="138">
        <v>0.16866716208136948</v>
      </c>
      <c r="K133" s="137"/>
      <c r="L133" s="137"/>
    </row>
    <row r="134" spans="1:12" x14ac:dyDescent="0.25">
      <c r="A134" s="134" t="s">
        <v>33</v>
      </c>
      <c r="B134" s="124" t="s">
        <v>85</v>
      </c>
      <c r="C134" s="141">
        <v>4.169910192949608E-2</v>
      </c>
      <c r="D134" s="137">
        <v>8.9297361589345869E-2</v>
      </c>
      <c r="E134" s="137">
        <v>8.6049736049355507E-2</v>
      </c>
      <c r="F134" s="138">
        <v>0.10710072947434734</v>
      </c>
      <c r="G134" s="137">
        <v>0.11332235582816332</v>
      </c>
      <c r="H134" s="137">
        <v>0.1319073060941211</v>
      </c>
      <c r="I134" s="138">
        <v>0.15357422414107291</v>
      </c>
      <c r="K134" s="137"/>
      <c r="L134" s="137"/>
    </row>
    <row r="135" spans="1:12" x14ac:dyDescent="0.25">
      <c r="A135" s="134" t="s">
        <v>34</v>
      </c>
      <c r="B135" s="124" t="s">
        <v>86</v>
      </c>
      <c r="C135" s="141">
        <v>0.10492490658599167</v>
      </c>
      <c r="D135" s="137">
        <v>0.11337529815440997</v>
      </c>
      <c r="E135" s="137">
        <v>0.11011759743041447</v>
      </c>
      <c r="F135" s="138">
        <v>0.11473792209715052</v>
      </c>
      <c r="G135" s="137">
        <v>0.14887380836874153</v>
      </c>
      <c r="H135" s="137">
        <v>0.15128997312724951</v>
      </c>
      <c r="I135" s="138">
        <v>0.15554227077933111</v>
      </c>
      <c r="K135" s="137"/>
      <c r="L135" s="137"/>
    </row>
    <row r="136" spans="1:12" x14ac:dyDescent="0.25">
      <c r="A136" s="134" t="s">
        <v>35</v>
      </c>
      <c r="B136" s="124" t="s">
        <v>87</v>
      </c>
      <c r="C136" s="141">
        <v>4.796860042104599E-2</v>
      </c>
      <c r="D136" s="137">
        <v>0.11482318890265972</v>
      </c>
      <c r="E136" s="137">
        <v>0.10411343868639664</v>
      </c>
      <c r="F136" s="138">
        <v>0.11441858951766144</v>
      </c>
      <c r="G136" s="137">
        <v>0.12604761116515875</v>
      </c>
      <c r="H136" s="137">
        <v>0.11948492780529138</v>
      </c>
      <c r="I136" s="138">
        <v>0.14316447283553613</v>
      </c>
      <c r="K136" s="137"/>
      <c r="L136" s="137"/>
    </row>
    <row r="137" spans="1:12" x14ac:dyDescent="0.25">
      <c r="A137" s="134" t="s">
        <v>36</v>
      </c>
      <c r="B137" s="124" t="s">
        <v>88</v>
      </c>
      <c r="C137" s="141">
        <v>3.5527630913405966E-2</v>
      </c>
      <c r="D137" s="137">
        <v>9.4687139795189904E-2</v>
      </c>
      <c r="E137" s="137">
        <v>9.1903141600484239E-2</v>
      </c>
      <c r="F137" s="138">
        <v>0.10821818723231696</v>
      </c>
      <c r="G137" s="137">
        <v>0.14063951304144826</v>
      </c>
      <c r="H137" s="137">
        <v>0.15971534227302187</v>
      </c>
      <c r="I137" s="138">
        <v>0.18961144697929519</v>
      </c>
      <c r="K137" s="137"/>
      <c r="L137" s="137"/>
    </row>
    <row r="138" spans="1:12" x14ac:dyDescent="0.25">
      <c r="A138" s="134" t="s">
        <v>37</v>
      </c>
      <c r="B138" s="124" t="s">
        <v>89</v>
      </c>
      <c r="C138" s="141">
        <v>3.2521009797648069E-2</v>
      </c>
      <c r="D138" s="137">
        <v>7.3560370239396239E-2</v>
      </c>
      <c r="E138" s="137">
        <v>6.9816672015231382E-2</v>
      </c>
      <c r="F138" s="138">
        <v>7.4685460777848725E-2</v>
      </c>
      <c r="G138" s="137">
        <v>0.10285817059200718</v>
      </c>
      <c r="H138" s="137">
        <v>0.11148424331265389</v>
      </c>
      <c r="I138" s="138">
        <v>0.10509438004451128</v>
      </c>
      <c r="K138" s="137"/>
      <c r="L138" s="137"/>
    </row>
    <row r="139" spans="1:12" x14ac:dyDescent="0.25">
      <c r="A139" s="134" t="s">
        <v>38</v>
      </c>
      <c r="B139" s="124" t="s">
        <v>90</v>
      </c>
      <c r="C139" s="141">
        <v>7.2893504820222194E-2</v>
      </c>
      <c r="D139" s="137">
        <v>7.9119116497955666E-2</v>
      </c>
      <c r="E139" s="137">
        <v>7.5774353328521601E-2</v>
      </c>
      <c r="F139" s="138">
        <v>7.8876453989266113E-2</v>
      </c>
      <c r="G139" s="137">
        <v>9.2964007842977675E-2</v>
      </c>
      <c r="H139" s="137">
        <v>9.9538911717165529E-2</v>
      </c>
      <c r="I139" s="138">
        <v>0.11906204172892594</v>
      </c>
      <c r="K139" s="137"/>
      <c r="L139" s="137"/>
    </row>
    <row r="140" spans="1:12" x14ac:dyDescent="0.25">
      <c r="A140" s="134" t="s">
        <v>39</v>
      </c>
      <c r="B140" s="124" t="s">
        <v>91</v>
      </c>
      <c r="C140" s="141">
        <v>8.9118433684305554E-2</v>
      </c>
      <c r="D140" s="137">
        <v>9.6718036596460596E-2</v>
      </c>
      <c r="E140" s="137">
        <v>9.8800443508327632E-2</v>
      </c>
      <c r="F140" s="138">
        <v>0.10231408703655739</v>
      </c>
      <c r="G140" s="137">
        <v>0.17159356397269346</v>
      </c>
      <c r="H140" s="137">
        <v>0.19190882630045891</v>
      </c>
      <c r="I140" s="138">
        <v>0.17980179056265458</v>
      </c>
      <c r="K140" s="137"/>
      <c r="L140" s="137"/>
    </row>
    <row r="141" spans="1:12" x14ac:dyDescent="0.25">
      <c r="A141" s="180" t="s">
        <v>246</v>
      </c>
      <c r="B141" s="60" t="s">
        <v>245</v>
      </c>
      <c r="C141" s="187">
        <v>8.2432072901318057E-2</v>
      </c>
      <c r="D141" s="183">
        <v>8.9733018186384364E-2</v>
      </c>
      <c r="E141" s="183">
        <v>8.9814071039736793E-2</v>
      </c>
      <c r="F141" s="184">
        <v>9.6840497945641854E-2</v>
      </c>
      <c r="G141" s="183">
        <v>0.13257098207844381</v>
      </c>
      <c r="H141" s="183">
        <v>0.12689685550482144</v>
      </c>
      <c r="I141" s="184">
        <v>0.14290743259654495</v>
      </c>
      <c r="K141" s="137"/>
      <c r="L141" s="137"/>
    </row>
    <row r="142" spans="1:12" x14ac:dyDescent="0.25">
      <c r="A142" s="134" t="s">
        <v>40</v>
      </c>
      <c r="B142" s="124" t="s">
        <v>92</v>
      </c>
      <c r="C142" s="141">
        <v>7.7640380815569704E-2</v>
      </c>
      <c r="D142" s="137">
        <v>7.6966363690396486E-2</v>
      </c>
      <c r="E142" s="137">
        <v>8.0753372736967768E-2</v>
      </c>
      <c r="F142" s="138">
        <v>8.9946567637667452E-2</v>
      </c>
      <c r="G142" s="137">
        <v>0.1252668756378944</v>
      </c>
      <c r="H142" s="137">
        <v>0.11941828056640677</v>
      </c>
      <c r="I142" s="138">
        <v>0.14995090702872677</v>
      </c>
      <c r="K142" s="137"/>
      <c r="L142" s="137"/>
    </row>
    <row r="143" spans="1:12" x14ac:dyDescent="0.25">
      <c r="A143" s="180" t="s">
        <v>126</v>
      </c>
      <c r="B143" s="60" t="s">
        <v>93</v>
      </c>
      <c r="C143" s="187">
        <v>8.1436082948455529E-2</v>
      </c>
      <c r="D143" s="183">
        <v>8.6934521914091761E-2</v>
      </c>
      <c r="E143" s="183">
        <v>8.7684491166797496E-2</v>
      </c>
      <c r="F143" s="184">
        <v>9.5208825706582068E-2</v>
      </c>
      <c r="G143" s="187">
        <v>0.13083546083588532</v>
      </c>
      <c r="H143" s="183">
        <v>0.12515020227953053</v>
      </c>
      <c r="I143" s="184">
        <v>0.14457231319170782</v>
      </c>
      <c r="K143" s="137"/>
      <c r="L143" s="137"/>
    </row>
    <row r="146" spans="1:15" x14ac:dyDescent="0.25">
      <c r="A146" s="118" t="s">
        <v>278</v>
      </c>
    </row>
    <row r="147" spans="1:15" x14ac:dyDescent="0.25">
      <c r="A147" s="120" t="s">
        <v>112</v>
      </c>
    </row>
    <row r="148" spans="1:15" ht="67.5" x14ac:dyDescent="0.25">
      <c r="A148" s="551" t="s">
        <v>61</v>
      </c>
      <c r="B148" s="551">
        <v>2013</v>
      </c>
      <c r="C148" s="553">
        <v>2014</v>
      </c>
      <c r="D148" s="553">
        <v>2015</v>
      </c>
      <c r="E148" s="559">
        <v>2016</v>
      </c>
      <c r="F148" s="214" t="s">
        <v>43</v>
      </c>
      <c r="G148" s="232" t="s">
        <v>42</v>
      </c>
      <c r="H148" s="232" t="s">
        <v>110</v>
      </c>
      <c r="I148" s="265" t="s">
        <v>174</v>
      </c>
      <c r="J148" s="266" t="s">
        <v>114</v>
      </c>
      <c r="K148" s="266" t="s">
        <v>175</v>
      </c>
      <c r="L148" s="267" t="s">
        <v>277</v>
      </c>
      <c r="M148" s="265" t="s">
        <v>177</v>
      </c>
      <c r="N148" s="266" t="s">
        <v>176</v>
      </c>
      <c r="O148" s="267" t="s">
        <v>178</v>
      </c>
    </row>
    <row r="149" spans="1:15" x14ac:dyDescent="0.25">
      <c r="A149" s="134" t="s">
        <v>0</v>
      </c>
      <c r="B149" s="135">
        <v>5715</v>
      </c>
      <c r="C149" s="136">
        <v>4636.6720099807389</v>
      </c>
      <c r="D149" s="144">
        <v>4338.9107454617615</v>
      </c>
      <c r="E149" s="143">
        <v>3752.0848439051711</v>
      </c>
      <c r="F149" s="136">
        <v>4223.744540511284</v>
      </c>
      <c r="G149" s="144">
        <v>4962.5454716187105</v>
      </c>
      <c r="H149" s="136">
        <v>5737.5493985953153</v>
      </c>
      <c r="I149" s="141">
        <v>3.9472258346270342E-2</v>
      </c>
      <c r="J149" s="137">
        <v>5.1456709195423923E-2</v>
      </c>
      <c r="K149" s="137">
        <v>5.8648396885714098E-2</v>
      </c>
      <c r="L149" s="138">
        <v>7.3360921928512401E-2</v>
      </c>
      <c r="M149" s="141">
        <v>7.6686067105255426E-2</v>
      </c>
      <c r="N149" s="137">
        <v>7.456770469431763E-2</v>
      </c>
      <c r="O149" s="138">
        <v>8.2909902303202901E-2</v>
      </c>
    </row>
    <row r="150" spans="1:15" x14ac:dyDescent="0.25">
      <c r="A150" s="134" t="s">
        <v>1</v>
      </c>
      <c r="B150" s="135">
        <v>11166</v>
      </c>
      <c r="C150" s="136">
        <v>12153.517662589678</v>
      </c>
      <c r="D150" s="144">
        <v>13636.576628594104</v>
      </c>
      <c r="E150" s="143">
        <v>14382.991901636487</v>
      </c>
      <c r="F150" s="136">
        <v>11224.982426596678</v>
      </c>
      <c r="G150" s="144">
        <v>13284.497318340636</v>
      </c>
      <c r="H150" s="136">
        <v>15465.503030760132</v>
      </c>
      <c r="I150" s="141">
        <v>0.11810520146652272</v>
      </c>
      <c r="J150" s="137">
        <v>0.11087526417906965</v>
      </c>
      <c r="K150" s="137">
        <v>0.10574646948181009</v>
      </c>
      <c r="L150" s="138">
        <v>0.10862636291315739</v>
      </c>
      <c r="M150" s="141">
        <v>0.16639246203164676</v>
      </c>
      <c r="N150" s="137">
        <v>0.15666216451333193</v>
      </c>
      <c r="O150" s="138">
        <v>0.2023422664602933</v>
      </c>
    </row>
    <row r="151" spans="1:15" x14ac:dyDescent="0.25">
      <c r="A151" s="134" t="s">
        <v>95</v>
      </c>
      <c r="B151" s="135">
        <v>93290</v>
      </c>
      <c r="C151" s="136">
        <v>97816.967138013453</v>
      </c>
      <c r="D151" s="144">
        <v>104753.70228329109</v>
      </c>
      <c r="E151" s="143">
        <v>106309.07057731318</v>
      </c>
      <c r="F151" s="136">
        <v>92098.512778814882</v>
      </c>
      <c r="G151" s="144">
        <v>110039.72980749112</v>
      </c>
      <c r="H151" s="136">
        <v>129382.80636112123</v>
      </c>
      <c r="I151" s="141">
        <v>0.10083860886046817</v>
      </c>
      <c r="J151" s="137">
        <v>0.1031631543727129</v>
      </c>
      <c r="K151" s="137">
        <v>0.10271837982681288</v>
      </c>
      <c r="L151" s="138">
        <v>0.11115010186401045</v>
      </c>
      <c r="M151" s="141">
        <v>0.15138893697406575</v>
      </c>
      <c r="N151" s="137">
        <v>0.14185396002700415</v>
      </c>
      <c r="O151" s="138">
        <v>0.16150427490836594</v>
      </c>
    </row>
    <row r="152" spans="1:15" x14ac:dyDescent="0.25">
      <c r="A152" s="134" t="s">
        <v>96</v>
      </c>
      <c r="B152" s="135">
        <v>15947</v>
      </c>
      <c r="C152" s="136">
        <v>15638.627037679811</v>
      </c>
      <c r="D152" s="144">
        <v>16115.954197429397</v>
      </c>
      <c r="E152" s="143">
        <v>16259.034323589074</v>
      </c>
      <c r="F152" s="136">
        <v>14864.923837865157</v>
      </c>
      <c r="G152" s="144">
        <v>17851.607040804251</v>
      </c>
      <c r="H152" s="136">
        <v>21074.107263980804</v>
      </c>
      <c r="I152" s="141">
        <v>9.1176232516397115E-2</v>
      </c>
      <c r="J152" s="137">
        <v>9.9782513736168074E-2</v>
      </c>
      <c r="K152" s="137">
        <v>0.10398566817450004</v>
      </c>
      <c r="L152" s="138">
        <v>0.11354412802473535</v>
      </c>
      <c r="M152" s="141">
        <v>0.14659111076296841</v>
      </c>
      <c r="N152" s="137">
        <v>0.13949834700051161</v>
      </c>
      <c r="O152" s="138">
        <v>0.17776781407170883</v>
      </c>
    </row>
    <row r="153" spans="1:15" x14ac:dyDescent="0.25">
      <c r="A153" s="134" t="s">
        <v>97</v>
      </c>
      <c r="B153" s="135">
        <v>95374</v>
      </c>
      <c r="C153" s="136">
        <v>104271</v>
      </c>
      <c r="D153" s="144">
        <v>110332</v>
      </c>
      <c r="E153" s="143">
        <v>111763</v>
      </c>
      <c r="F153" s="136">
        <v>88637</v>
      </c>
      <c r="G153" s="144">
        <v>100662</v>
      </c>
      <c r="H153" s="136">
        <v>111124</v>
      </c>
      <c r="I153" s="141">
        <v>9.5000000000000001E-2</v>
      </c>
      <c r="J153" s="137">
        <v>7.9000000000000001E-2</v>
      </c>
      <c r="K153" s="137">
        <v>0.08</v>
      </c>
      <c r="L153" s="138">
        <v>9.0999999999999998E-2</v>
      </c>
      <c r="M153" s="141">
        <v>0.13100000000000001</v>
      </c>
      <c r="N153" s="137">
        <v>0.124</v>
      </c>
      <c r="O153" s="138">
        <v>0.14000000000000001</v>
      </c>
    </row>
    <row r="154" spans="1:15" x14ac:dyDescent="0.25">
      <c r="A154" s="134" t="s">
        <v>5</v>
      </c>
      <c r="B154" s="135">
        <v>47072</v>
      </c>
      <c r="C154" s="136">
        <v>61813</v>
      </c>
      <c r="D154" s="144">
        <v>65084</v>
      </c>
      <c r="E154" s="143">
        <v>65211</v>
      </c>
      <c r="F154" s="136">
        <v>56136</v>
      </c>
      <c r="G154" s="144">
        <v>66258</v>
      </c>
      <c r="H154" s="136">
        <v>76804</v>
      </c>
      <c r="I154" s="141">
        <v>0.105</v>
      </c>
      <c r="J154" s="137">
        <v>0.105</v>
      </c>
      <c r="K154" s="137">
        <v>0.106</v>
      </c>
      <c r="L154" s="138">
        <v>0.114</v>
      </c>
      <c r="M154" s="141">
        <v>0.16800000000000001</v>
      </c>
      <c r="N154" s="137">
        <v>0.17199999999999999</v>
      </c>
      <c r="O154" s="138">
        <v>0.19800000000000001</v>
      </c>
    </row>
    <row r="155" spans="1:15" x14ac:dyDescent="0.25">
      <c r="A155" s="134" t="s">
        <v>6</v>
      </c>
      <c r="B155" s="135">
        <v>86497</v>
      </c>
      <c r="C155" s="144">
        <v>106408.74763698876</v>
      </c>
      <c r="D155" s="144">
        <v>117150.59012746754</v>
      </c>
      <c r="E155" s="143">
        <v>118190.67258301289</v>
      </c>
      <c r="F155" s="144">
        <v>100958.77687841099</v>
      </c>
      <c r="G155" s="144">
        <v>120893.98916664312</v>
      </c>
      <c r="H155" s="144">
        <v>142318.94899410245</v>
      </c>
      <c r="I155" s="536">
        <v>8.0721907901674689E-2</v>
      </c>
      <c r="J155" s="137">
        <v>6.8956379016866728E-2</v>
      </c>
      <c r="K155" s="137">
        <v>6.7051993577932942E-2</v>
      </c>
      <c r="L155" s="138">
        <v>7.1836590698059713E-2</v>
      </c>
      <c r="M155" s="141">
        <v>0.10037408190647859</v>
      </c>
      <c r="N155" s="137">
        <v>9.3796000447621347E-2</v>
      </c>
      <c r="O155" s="138">
        <v>0.1064239996846582</v>
      </c>
    </row>
    <row r="156" spans="1:15" x14ac:dyDescent="0.25">
      <c r="A156" s="134" t="s">
        <v>98</v>
      </c>
      <c r="B156" s="135">
        <v>43448</v>
      </c>
      <c r="C156" s="144">
        <v>34152.808798199432</v>
      </c>
      <c r="D156" s="144">
        <v>35331.130355902911</v>
      </c>
      <c r="E156" s="143">
        <v>34394.111069130733</v>
      </c>
      <c r="F156" s="144">
        <v>33339.96790644771</v>
      </c>
      <c r="G156" s="144">
        <v>40478.723863765481</v>
      </c>
      <c r="H156" s="144">
        <v>48336.833325733402</v>
      </c>
      <c r="I156" s="536">
        <v>6.0481184475757448E-2</v>
      </c>
      <c r="J156" s="137">
        <v>8.2230534984040107E-2</v>
      </c>
      <c r="K156" s="137">
        <v>8.5221019562625205E-2</v>
      </c>
      <c r="L156" s="138">
        <v>9.6624352431214908E-2</v>
      </c>
      <c r="M156" s="141">
        <v>0.12328682976021005</v>
      </c>
      <c r="N156" s="137">
        <v>0.11189188429888841</v>
      </c>
      <c r="O156" s="138">
        <v>0.13750753178812974</v>
      </c>
    </row>
    <row r="157" spans="1:15" x14ac:dyDescent="0.25">
      <c r="A157" s="134" t="s">
        <v>113</v>
      </c>
      <c r="B157" s="135">
        <v>77764</v>
      </c>
      <c r="C157" s="144">
        <v>63701.361732711746</v>
      </c>
      <c r="D157" s="144">
        <v>65703.505574135241</v>
      </c>
      <c r="E157" s="143">
        <v>66286.832242324686</v>
      </c>
      <c r="F157" s="144">
        <v>56478.763798413427</v>
      </c>
      <c r="G157" s="144">
        <v>65995.597901010595</v>
      </c>
      <c r="H157" s="144">
        <v>75705.981347442314</v>
      </c>
      <c r="I157" s="536">
        <v>6.5674355205159018E-2</v>
      </c>
      <c r="J157" s="137">
        <v>8.5568415990414232E-2</v>
      </c>
      <c r="K157" s="137">
        <v>8.8423445410131057E-2</v>
      </c>
      <c r="L157" s="138">
        <v>9.533540791892052E-2</v>
      </c>
      <c r="M157" s="141">
        <v>0.13040324429596772</v>
      </c>
      <c r="N157" s="137">
        <v>0.12607636543587314</v>
      </c>
      <c r="O157" s="138">
        <v>0.14581388193558908</v>
      </c>
    </row>
    <row r="158" spans="1:15" x14ac:dyDescent="0.25">
      <c r="A158" s="134" t="s">
        <v>99</v>
      </c>
      <c r="B158" s="135">
        <v>16286</v>
      </c>
      <c r="C158" s="144">
        <v>17392.996249275515</v>
      </c>
      <c r="D158" s="144">
        <v>19215.176158473514</v>
      </c>
      <c r="E158" s="143">
        <v>20011.119167494246</v>
      </c>
      <c r="F158" s="144">
        <v>16198.333998078317</v>
      </c>
      <c r="G158" s="144">
        <v>19257.96788235947</v>
      </c>
      <c r="H158" s="144">
        <v>22542.21418418242</v>
      </c>
      <c r="I158" s="536">
        <v>0.13582539264505508</v>
      </c>
      <c r="J158" s="137">
        <v>0.13264002022031615</v>
      </c>
      <c r="K158" s="137">
        <v>0.12822380475508455</v>
      </c>
      <c r="L158" s="138">
        <v>0.13441857579069444</v>
      </c>
      <c r="M158" s="141">
        <v>0.19533321041997906</v>
      </c>
      <c r="N158" s="137">
        <v>0.18617560093567709</v>
      </c>
      <c r="O158" s="138">
        <v>0.21554782364227329</v>
      </c>
    </row>
    <row r="159" spans="1:15" x14ac:dyDescent="0.25">
      <c r="A159" s="134" t="s">
        <v>9</v>
      </c>
      <c r="B159" s="135">
        <v>13539</v>
      </c>
      <c r="C159" s="144">
        <v>22098.391179366648</v>
      </c>
      <c r="D159" s="144">
        <v>23553.318863613953</v>
      </c>
      <c r="E159" s="143">
        <v>24388.55148538361</v>
      </c>
      <c r="F159" s="144">
        <v>21208.808927546794</v>
      </c>
      <c r="G159" s="144">
        <v>25600.986584367649</v>
      </c>
      <c r="H159" s="144">
        <v>30403.227932498223</v>
      </c>
      <c r="I159" s="536">
        <v>0.13974954287723501</v>
      </c>
      <c r="J159" s="137">
        <v>9.5368650639926902E-2</v>
      </c>
      <c r="K159" s="137">
        <v>9.5102484408209662E-2</v>
      </c>
      <c r="L159" s="138">
        <v>0.10112409806931355</v>
      </c>
      <c r="M159" s="141">
        <v>0.13419288311338934</v>
      </c>
      <c r="N159" s="137">
        <v>0.12711426444157223</v>
      </c>
      <c r="O159" s="138">
        <v>0.15146723613833324</v>
      </c>
    </row>
    <row r="160" spans="1:15" x14ac:dyDescent="0.25">
      <c r="A160" s="134" t="s">
        <v>100</v>
      </c>
      <c r="B160" s="135">
        <v>76188</v>
      </c>
      <c r="C160" s="144">
        <v>45274.469000365119</v>
      </c>
      <c r="D160" s="144">
        <v>44628.796239035255</v>
      </c>
      <c r="E160" s="143">
        <v>44399.670652877852</v>
      </c>
      <c r="F160" s="144">
        <v>42762.860260562375</v>
      </c>
      <c r="G160" s="144">
        <v>51046.455632147867</v>
      </c>
      <c r="H160" s="144">
        <v>59982.695439204916</v>
      </c>
      <c r="I160" s="536">
        <v>2.2040189345902537E-2</v>
      </c>
      <c r="J160" s="137">
        <v>3.9126039571473412E-2</v>
      </c>
      <c r="K160" s="137">
        <v>4.1926602658507145E-2</v>
      </c>
      <c r="L160" s="138">
        <v>4.663566025151878E-2</v>
      </c>
      <c r="M160" s="141">
        <v>5.1778847176206053E-2</v>
      </c>
      <c r="N160" s="137">
        <v>4.8862414265992193E-2</v>
      </c>
      <c r="O160" s="138">
        <v>5.5934688768645831E-2</v>
      </c>
    </row>
    <row r="161" spans="1:15" x14ac:dyDescent="0.25">
      <c r="A161" s="180" t="s">
        <v>126</v>
      </c>
      <c r="B161" s="181">
        <v>582285</v>
      </c>
      <c r="C161" s="182">
        <v>585358</v>
      </c>
      <c r="D161" s="190">
        <v>619844.392208823</v>
      </c>
      <c r="E161" s="189">
        <v>625347.47398419515</v>
      </c>
      <c r="F161" s="182">
        <v>538132.48343784269</v>
      </c>
      <c r="G161" s="190">
        <v>636332.43599300238</v>
      </c>
      <c r="H161" s="190">
        <v>738877.87758773891</v>
      </c>
      <c r="I161" s="187">
        <v>8.1438624281398905E-2</v>
      </c>
      <c r="J161" s="183">
        <v>8.6934572856583361E-2</v>
      </c>
      <c r="K161" s="183">
        <v>8.768449116679751E-2</v>
      </c>
      <c r="L161" s="184">
        <v>9.5208825706582068E-2</v>
      </c>
      <c r="M161" s="187">
        <v>0.13083546083588532</v>
      </c>
      <c r="N161" s="183">
        <v>0.1251502022795305</v>
      </c>
      <c r="O161" s="184">
        <v>0.14457231319170782</v>
      </c>
    </row>
    <row r="162" spans="1:15" x14ac:dyDescent="0.25">
      <c r="C162" s="537"/>
      <c r="D162" s="538"/>
      <c r="E162" s="526"/>
    </row>
  </sheetData>
  <pageMargins left="0.23622047244094491" right="0.23622047244094491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X195"/>
  <sheetViews>
    <sheetView zoomScaleNormal="100" workbookViewId="0">
      <pane xSplit="1" ySplit="6" topLeftCell="B108" activePane="bottomRight" state="frozen"/>
      <selection pane="topRight" activeCell="B1" sqref="B1"/>
      <selection pane="bottomLeft" activeCell="A7" sqref="A7"/>
      <selection pane="bottomRight"/>
    </sheetView>
  </sheetViews>
  <sheetFormatPr defaultRowHeight="15" x14ac:dyDescent="0.25"/>
  <cols>
    <col min="1" max="1" width="24" style="116" customWidth="1"/>
    <col min="2" max="2" width="9.140625" style="116"/>
    <col min="3" max="3" width="10" style="116" customWidth="1"/>
    <col min="4" max="4" width="9.7109375" style="116" customWidth="1"/>
    <col min="5" max="5" width="9.85546875" style="116" customWidth="1"/>
    <col min="6" max="6" width="10.42578125" style="116" customWidth="1"/>
    <col min="7" max="7" width="10.140625" style="116" customWidth="1"/>
    <col min="8" max="8" width="9.7109375" style="116" customWidth="1"/>
    <col min="9" max="9" width="12.140625" style="116" bestFit="1" customWidth="1"/>
    <col min="10" max="10" width="12.42578125" style="116" customWidth="1"/>
    <col min="11" max="11" width="11.85546875" style="116" customWidth="1"/>
    <col min="12" max="12" width="12" style="116" customWidth="1"/>
    <col min="13" max="13" width="11.85546875" style="116" customWidth="1"/>
    <col min="14" max="14" width="12.140625" style="116" customWidth="1"/>
    <col min="15" max="16" width="11.140625" style="116" customWidth="1"/>
    <col min="17" max="17" width="10.5703125" style="116" customWidth="1"/>
    <col min="18" max="18" width="10.7109375" style="116" customWidth="1"/>
    <col min="19" max="19" width="10.5703125" style="116" customWidth="1"/>
    <col min="20" max="23" width="9.140625" style="116"/>
    <col min="25" max="16384" width="9.140625" style="116"/>
  </cols>
  <sheetData>
    <row r="1" spans="1:24" x14ac:dyDescent="0.25">
      <c r="A1" s="217" t="s">
        <v>331</v>
      </c>
      <c r="X1" s="116"/>
    </row>
    <row r="2" spans="1:24" x14ac:dyDescent="0.25">
      <c r="A2" s="121" t="s">
        <v>198</v>
      </c>
      <c r="X2" s="116"/>
    </row>
    <row r="3" spans="1:24" x14ac:dyDescent="0.25">
      <c r="N3" s="121"/>
      <c r="X3" s="116"/>
    </row>
    <row r="4" spans="1:24" x14ac:dyDescent="0.25">
      <c r="A4" s="121" t="s">
        <v>419</v>
      </c>
      <c r="N4" s="120"/>
      <c r="X4" s="116"/>
    </row>
    <row r="5" spans="1:24" ht="15" customHeight="1" x14ac:dyDescent="0.25">
      <c r="A5" s="120" t="s">
        <v>63</v>
      </c>
      <c r="C5" s="597" t="s">
        <v>199</v>
      </c>
      <c r="D5" s="617"/>
      <c r="E5" s="617"/>
      <c r="F5" s="617"/>
      <c r="G5" s="617"/>
      <c r="H5" s="617"/>
      <c r="I5" s="618"/>
      <c r="J5" s="597" t="s">
        <v>233</v>
      </c>
      <c r="K5" s="617"/>
      <c r="L5" s="617"/>
      <c r="M5" s="617"/>
      <c r="N5" s="618"/>
      <c r="O5" s="597" t="s">
        <v>200</v>
      </c>
      <c r="P5" s="617"/>
      <c r="Q5" s="617"/>
      <c r="R5" s="617"/>
      <c r="S5" s="618"/>
      <c r="X5" s="116"/>
    </row>
    <row r="6" spans="1:24" ht="57" customHeight="1" x14ac:dyDescent="0.25">
      <c r="A6" s="311" t="s">
        <v>41</v>
      </c>
      <c r="B6" s="315" t="s">
        <v>108</v>
      </c>
      <c r="C6" s="314">
        <v>2013</v>
      </c>
      <c r="D6" s="314" t="s">
        <v>327</v>
      </c>
      <c r="E6" s="314">
        <v>2015</v>
      </c>
      <c r="F6" s="314">
        <v>2016</v>
      </c>
      <c r="G6" s="314" t="s">
        <v>43</v>
      </c>
      <c r="H6" s="314" t="s">
        <v>42</v>
      </c>
      <c r="I6" s="314" t="s">
        <v>442</v>
      </c>
      <c r="J6" s="502" t="s">
        <v>251</v>
      </c>
      <c r="K6" s="307" t="s">
        <v>255</v>
      </c>
      <c r="L6" s="311" t="s">
        <v>252</v>
      </c>
      <c r="M6" s="314" t="s">
        <v>253</v>
      </c>
      <c r="N6" s="315" t="s">
        <v>443</v>
      </c>
      <c r="O6" s="166">
        <v>2015</v>
      </c>
      <c r="P6" s="166">
        <v>2016</v>
      </c>
      <c r="Q6" s="166" t="s">
        <v>43</v>
      </c>
      <c r="R6" s="166" t="s">
        <v>42</v>
      </c>
      <c r="S6" s="165" t="s">
        <v>439</v>
      </c>
      <c r="X6" s="116"/>
    </row>
    <row r="7" spans="1:24" x14ac:dyDescent="0.25">
      <c r="A7" s="134" t="s">
        <v>13</v>
      </c>
      <c r="B7" s="72" t="s">
        <v>65</v>
      </c>
      <c r="C7" s="192">
        <v>6630.4572316227241</v>
      </c>
      <c r="D7" s="192">
        <v>6873.716591578157</v>
      </c>
      <c r="E7" s="192">
        <v>7426.1348051688237</v>
      </c>
      <c r="F7" s="192">
        <v>7582.9781274818879</v>
      </c>
      <c r="G7" s="192">
        <v>8368.070436551945</v>
      </c>
      <c r="H7" s="192">
        <v>10105.813583612719</v>
      </c>
      <c r="I7" s="192">
        <v>16761.488351649088</v>
      </c>
      <c r="J7" s="196">
        <v>8.036674282839984E-2</v>
      </c>
      <c r="K7" s="498">
        <v>2.1120451813491981E-2</v>
      </c>
      <c r="L7" s="323">
        <v>2.4935134670225567E-2</v>
      </c>
      <c r="M7" s="305">
        <v>7.4441735981302548E-2</v>
      </c>
      <c r="N7" s="324">
        <v>0.21932139441345133</v>
      </c>
      <c r="O7" s="194">
        <v>1.9416211432634823E-2</v>
      </c>
      <c r="P7" s="194">
        <v>1.9181166622472431E-2</v>
      </c>
      <c r="Q7" s="194">
        <v>2.2294643055430011E-2</v>
      </c>
      <c r="R7" s="194">
        <v>2.5867761318641925E-2</v>
      </c>
      <c r="S7" s="195">
        <v>3.7784144956100697E-2</v>
      </c>
      <c r="X7" s="116"/>
    </row>
    <row r="8" spans="1:24" x14ac:dyDescent="0.25">
      <c r="A8" s="134" t="s">
        <v>14</v>
      </c>
      <c r="B8" s="72" t="s">
        <v>66</v>
      </c>
      <c r="C8" s="192">
        <v>7236.0513326787786</v>
      </c>
      <c r="D8" s="192">
        <v>7674.1853002363669</v>
      </c>
      <c r="E8" s="192">
        <v>7391.1639996419708</v>
      </c>
      <c r="F8" s="192">
        <v>7730.699808267711</v>
      </c>
      <c r="G8" s="192">
        <v>9657.5802622416322</v>
      </c>
      <c r="H8" s="192">
        <v>11883.635216692994</v>
      </c>
      <c r="I8" s="192">
        <v>20674.197496985271</v>
      </c>
      <c r="J8" s="196">
        <v>-3.6879654259283856E-2</v>
      </c>
      <c r="K8" s="498">
        <v>4.5938069922706104E-2</v>
      </c>
      <c r="L8" s="323">
        <v>5.7212718570740728E-2</v>
      </c>
      <c r="M8" s="305">
        <v>0.11348052532406494</v>
      </c>
      <c r="N8" s="324">
        <v>0.27879951476910625</v>
      </c>
      <c r="O8" s="194">
        <v>1.5966088418761785E-2</v>
      </c>
      <c r="P8" s="194">
        <v>1.6209572411986957E-2</v>
      </c>
      <c r="Q8" s="194">
        <v>2.1239047811148125E-2</v>
      </c>
      <c r="R8" s="194">
        <v>2.6397732193419489E-2</v>
      </c>
      <c r="S8" s="195">
        <v>4.0042234220351747E-2</v>
      </c>
      <c r="X8" s="116"/>
    </row>
    <row r="9" spans="1:24" x14ac:dyDescent="0.25">
      <c r="A9" s="134" t="s">
        <v>15</v>
      </c>
      <c r="B9" s="72" t="s">
        <v>67</v>
      </c>
      <c r="C9" s="192">
        <v>266.45345557398787</v>
      </c>
      <c r="D9" s="192">
        <v>382.30854555554851</v>
      </c>
      <c r="E9" s="192">
        <v>528.5903181115815</v>
      </c>
      <c r="F9" s="192">
        <v>597.51939179277133</v>
      </c>
      <c r="G9" s="192">
        <v>859.55492564260078</v>
      </c>
      <c r="H9" s="192">
        <v>1148.2640795225689</v>
      </c>
      <c r="I9" s="192">
        <v>1767.1140337680429</v>
      </c>
      <c r="J9" s="196">
        <v>0.38262752495753105</v>
      </c>
      <c r="K9" s="498">
        <v>0.13040169545186298</v>
      </c>
      <c r="L9" s="323">
        <v>9.5167146910489553E-2</v>
      </c>
      <c r="M9" s="305">
        <v>0.17739569550486656</v>
      </c>
      <c r="N9" s="324">
        <v>0.31137875284472072</v>
      </c>
      <c r="O9" s="194">
        <v>1.031207905737319E-2</v>
      </c>
      <c r="P9" s="194">
        <v>1.109287345025123E-2</v>
      </c>
      <c r="Q9" s="194">
        <v>1.7912360025476581E-2</v>
      </c>
      <c r="R9" s="194">
        <v>2.3378647856927073E-2</v>
      </c>
      <c r="S9" s="195">
        <v>3.0262909018628045E-2</v>
      </c>
      <c r="X9" s="116"/>
    </row>
    <row r="10" spans="1:24" x14ac:dyDescent="0.25">
      <c r="A10" s="134" t="s">
        <v>40</v>
      </c>
      <c r="B10" s="72" t="s">
        <v>68</v>
      </c>
      <c r="C10" s="192">
        <v>219.12381075494255</v>
      </c>
      <c r="D10" s="192">
        <v>296.76887484489146</v>
      </c>
      <c r="E10" s="192">
        <v>408.62175251619652</v>
      </c>
      <c r="F10" s="192">
        <v>414.40746688397064</v>
      </c>
      <c r="G10" s="192">
        <v>587.07037131364382</v>
      </c>
      <c r="H10" s="192">
        <v>777.78164734314305</v>
      </c>
      <c r="I10" s="192">
        <v>1185.4740528636908</v>
      </c>
      <c r="J10" s="196">
        <v>0.37690232080357422</v>
      </c>
      <c r="K10" s="498">
        <v>1.4159095378909914E-2</v>
      </c>
      <c r="L10" s="323">
        <v>9.0977132579928677E-2</v>
      </c>
      <c r="M10" s="305">
        <v>0.17046256939076021</v>
      </c>
      <c r="N10" s="324">
        <v>0.30051725945052032</v>
      </c>
      <c r="O10" s="194">
        <v>8.0447612780675803E-3</v>
      </c>
      <c r="P10" s="194">
        <v>7.8654375233461714E-3</v>
      </c>
      <c r="Q10" s="194">
        <v>1.2364608880966532E-2</v>
      </c>
      <c r="R10" s="194">
        <v>1.7166296869085246E-2</v>
      </c>
      <c r="S10" s="195">
        <v>2.2391693999646276E-2</v>
      </c>
      <c r="X10" s="116"/>
    </row>
    <row r="11" spans="1:24" x14ac:dyDescent="0.25">
      <c r="A11" s="134" t="s">
        <v>17</v>
      </c>
      <c r="B11" s="72" t="s">
        <v>69</v>
      </c>
      <c r="C11" s="192">
        <v>365.25687856229524</v>
      </c>
      <c r="D11" s="192">
        <v>341.31587821502626</v>
      </c>
      <c r="E11" s="192">
        <v>300.75950931519696</v>
      </c>
      <c r="F11" s="192">
        <v>305.92630224367082</v>
      </c>
      <c r="G11" s="192">
        <v>467.94236423991265</v>
      </c>
      <c r="H11" s="192">
        <v>621.24831410899901</v>
      </c>
      <c r="I11" s="192">
        <v>885.90930892860274</v>
      </c>
      <c r="J11" s="196">
        <v>-0.11882356341558509</v>
      </c>
      <c r="K11" s="498">
        <v>1.717915067835496E-2</v>
      </c>
      <c r="L11" s="323">
        <v>0.11210011816764687</v>
      </c>
      <c r="M11" s="305">
        <v>0.19374647302422954</v>
      </c>
      <c r="N11" s="324">
        <v>0.3044970819206918</v>
      </c>
      <c r="O11" s="194">
        <v>1.4851068200559672E-2</v>
      </c>
      <c r="P11" s="194">
        <v>1.4956353834807541E-2</v>
      </c>
      <c r="Q11" s="194">
        <v>2.5797615298243558E-2</v>
      </c>
      <c r="R11" s="194">
        <v>3.5658150696905019E-2</v>
      </c>
      <c r="S11" s="195">
        <v>4.4838536395059497E-2</v>
      </c>
      <c r="X11" s="116"/>
    </row>
    <row r="12" spans="1:24" x14ac:dyDescent="0.25">
      <c r="A12" s="134" t="s">
        <v>18</v>
      </c>
      <c r="B12" s="72" t="s">
        <v>70</v>
      </c>
      <c r="C12" s="192">
        <v>1028.0368389961682</v>
      </c>
      <c r="D12" s="192">
        <v>1308.1419928142409</v>
      </c>
      <c r="E12" s="192">
        <v>1897.6422997834679</v>
      </c>
      <c r="F12" s="192">
        <v>1914.1373554120521</v>
      </c>
      <c r="G12" s="192">
        <v>2263.4693748047112</v>
      </c>
      <c r="H12" s="192">
        <v>3040.6475833814584</v>
      </c>
      <c r="I12" s="192">
        <v>5664.9416646559912</v>
      </c>
      <c r="J12" s="196">
        <v>0.45063938793144254</v>
      </c>
      <c r="K12" s="498">
        <v>8.6923945732377828E-3</v>
      </c>
      <c r="L12" s="323">
        <v>4.2798459650405629E-2</v>
      </c>
      <c r="M12" s="305">
        <v>0.12265999488608426</v>
      </c>
      <c r="N12" s="324">
        <v>0.31161261731768075</v>
      </c>
      <c r="O12" s="194">
        <v>9.9293920030830447E-3</v>
      </c>
      <c r="P12" s="194">
        <v>9.5412410706715491E-3</v>
      </c>
      <c r="Q12" s="194">
        <v>1.1931335987653819E-2</v>
      </c>
      <c r="R12" s="194">
        <v>1.5841279192446163E-2</v>
      </c>
      <c r="S12" s="195">
        <v>2.5935466072848429E-2</v>
      </c>
      <c r="X12" s="116"/>
    </row>
    <row r="13" spans="1:24" x14ac:dyDescent="0.25">
      <c r="A13" s="134" t="s">
        <v>19</v>
      </c>
      <c r="B13" s="72" t="s">
        <v>71</v>
      </c>
      <c r="C13" s="192">
        <v>5521.8446048596297</v>
      </c>
      <c r="D13" s="192">
        <v>5764.3797882251538</v>
      </c>
      <c r="E13" s="192">
        <v>6052.4011600446138</v>
      </c>
      <c r="F13" s="192">
        <v>6580.065826772423</v>
      </c>
      <c r="G13" s="192">
        <v>7534.4452118184417</v>
      </c>
      <c r="H13" s="192">
        <v>9107.2963033434116</v>
      </c>
      <c r="I13" s="192">
        <v>15768.210866545693</v>
      </c>
      <c r="J13" s="196">
        <v>4.996571745806877E-2</v>
      </c>
      <c r="K13" s="498">
        <v>8.7182698696713468E-2</v>
      </c>
      <c r="L13" s="323">
        <v>3.4439891875153616E-2</v>
      </c>
      <c r="M13" s="305">
        <v>8.4650465654492413E-2</v>
      </c>
      <c r="N13" s="324">
        <v>0.24419383533974859</v>
      </c>
      <c r="O13" s="194">
        <v>2.0132534572027565E-2</v>
      </c>
      <c r="P13" s="194">
        <v>2.1390102795704496E-2</v>
      </c>
      <c r="Q13" s="194">
        <v>2.6864613027992663E-2</v>
      </c>
      <c r="R13" s="194">
        <v>3.0137526555542353E-2</v>
      </c>
      <c r="S13" s="195">
        <v>4.6715078239490122E-2</v>
      </c>
      <c r="X13" s="116"/>
    </row>
    <row r="14" spans="1:24" x14ac:dyDescent="0.25">
      <c r="A14" s="134" t="s">
        <v>20</v>
      </c>
      <c r="B14" s="72" t="s">
        <v>72</v>
      </c>
      <c r="C14" s="192">
        <v>448.22224373037795</v>
      </c>
      <c r="D14" s="192">
        <v>483.81312107850562</v>
      </c>
      <c r="E14" s="192">
        <v>475.13663565500792</v>
      </c>
      <c r="F14" s="192">
        <v>510.274767252716</v>
      </c>
      <c r="G14" s="192">
        <v>690.84241243713518</v>
      </c>
      <c r="H14" s="192">
        <v>952.4856248379574</v>
      </c>
      <c r="I14" s="192">
        <v>1819.0243625939147</v>
      </c>
      <c r="J14" s="196">
        <v>-1.7933547160019714E-2</v>
      </c>
      <c r="K14" s="498">
        <v>7.3953740799776124E-2</v>
      </c>
      <c r="L14" s="323">
        <v>7.8682727710305267E-2</v>
      </c>
      <c r="M14" s="305">
        <v>0.16886292669424119</v>
      </c>
      <c r="N14" s="324">
        <v>0.37406920210833627</v>
      </c>
      <c r="O14" s="194">
        <v>2.0000310952917155E-2</v>
      </c>
      <c r="P14" s="194">
        <v>2.0863861232311712E-2</v>
      </c>
      <c r="Q14" s="194">
        <v>2.9613836999325453E-2</v>
      </c>
      <c r="R14" s="194">
        <v>4.0367127954680788E-2</v>
      </c>
      <c r="S14" s="195">
        <v>6.3945191107906182E-2</v>
      </c>
      <c r="X14" s="116"/>
    </row>
    <row r="15" spans="1:24" x14ac:dyDescent="0.25">
      <c r="A15" s="134" t="s">
        <v>21</v>
      </c>
      <c r="B15" s="72" t="s">
        <v>73</v>
      </c>
      <c r="C15" s="192">
        <v>3936.53251880679</v>
      </c>
      <c r="D15" s="192">
        <v>4222.0344052812379</v>
      </c>
      <c r="E15" s="192">
        <v>4211.8241467563239</v>
      </c>
      <c r="F15" s="192">
        <v>4241.931979310013</v>
      </c>
      <c r="G15" s="192">
        <v>5061.2593322343473</v>
      </c>
      <c r="H15" s="192">
        <v>6254.7642919387945</v>
      </c>
      <c r="I15" s="192">
        <v>10118.077247273166</v>
      </c>
      <c r="J15" s="196">
        <v>-2.4183266986508301E-3</v>
      </c>
      <c r="K15" s="498">
        <v>7.1484068433569359E-3</v>
      </c>
      <c r="L15" s="323">
        <v>4.5138202444070075E-2</v>
      </c>
      <c r="M15" s="305">
        <v>0.10194980399100451</v>
      </c>
      <c r="N15" s="324">
        <v>0.24274943005836924</v>
      </c>
      <c r="O15" s="194">
        <v>1.7768862363085013E-2</v>
      </c>
      <c r="P15" s="194">
        <v>1.7493088392967183E-2</v>
      </c>
      <c r="Q15" s="194">
        <v>2.2981277852846951E-2</v>
      </c>
      <c r="R15" s="194">
        <v>2.7943544046599877E-2</v>
      </c>
      <c r="S15" s="195">
        <v>4.0854056765300552E-2</v>
      </c>
      <c r="X15" s="116"/>
    </row>
    <row r="16" spans="1:24" x14ac:dyDescent="0.25">
      <c r="A16" s="134" t="s">
        <v>22</v>
      </c>
      <c r="B16" s="72" t="s">
        <v>74</v>
      </c>
      <c r="C16" s="192">
        <v>34373.065501493969</v>
      </c>
      <c r="D16" s="192">
        <v>34500.212764060838</v>
      </c>
      <c r="E16" s="192">
        <v>36352.174573063421</v>
      </c>
      <c r="F16" s="192">
        <v>37974.438573733692</v>
      </c>
      <c r="G16" s="192">
        <v>45745.350644361926</v>
      </c>
      <c r="H16" s="192">
        <v>55285.593902048626</v>
      </c>
      <c r="I16" s="192">
        <v>89265.804316235677</v>
      </c>
      <c r="J16" s="196">
        <v>5.3679721388031121E-2</v>
      </c>
      <c r="K16" s="498">
        <v>4.4626326202569233E-2</v>
      </c>
      <c r="L16" s="323">
        <v>4.7644409339340221E-2</v>
      </c>
      <c r="M16" s="305">
        <v>9.8449648893373487E-2</v>
      </c>
      <c r="N16" s="324">
        <v>0.23822178368135583</v>
      </c>
      <c r="O16" s="194">
        <v>1.4747857237993342E-2</v>
      </c>
      <c r="P16" s="194">
        <v>1.5078225742455811E-2</v>
      </c>
      <c r="Q16" s="194">
        <v>1.9813975848465712E-2</v>
      </c>
      <c r="R16" s="194">
        <v>2.3057412227913625E-2</v>
      </c>
      <c r="S16" s="195">
        <v>3.3943063121399566E-2</v>
      </c>
      <c r="X16" s="116"/>
    </row>
    <row r="17" spans="1:24" x14ac:dyDescent="0.25">
      <c r="A17" s="134" t="s">
        <v>23</v>
      </c>
      <c r="B17" s="72" t="s">
        <v>75</v>
      </c>
      <c r="C17" s="192">
        <v>64952.434727162385</v>
      </c>
      <c r="D17" s="192">
        <v>67359.549106079794</v>
      </c>
      <c r="E17" s="192">
        <v>74274.487201074313</v>
      </c>
      <c r="F17" s="192">
        <v>77027.718182463621</v>
      </c>
      <c r="G17" s="192">
        <v>93736.152559799084</v>
      </c>
      <c r="H17" s="192">
        <v>109353.10453244689</v>
      </c>
      <c r="I17" s="192">
        <v>172784.19218754818</v>
      </c>
      <c r="J17" s="196">
        <v>0.10265713156875012</v>
      </c>
      <c r="K17" s="498">
        <v>3.7068327027769632E-2</v>
      </c>
      <c r="L17" s="323">
        <v>5.0304007913683835E-2</v>
      </c>
      <c r="M17" s="305">
        <v>9.1555999752750639E-2</v>
      </c>
      <c r="N17" s="324">
        <v>0.22381069303919254</v>
      </c>
      <c r="O17" s="194">
        <v>2.1769537163231385E-2</v>
      </c>
      <c r="P17" s="194">
        <v>2.1878893835950028E-2</v>
      </c>
      <c r="Q17" s="194">
        <v>2.8733717233703458E-2</v>
      </c>
      <c r="R17" s="194">
        <v>3.195813760553276E-2</v>
      </c>
      <c r="S17" s="195">
        <v>4.5987275781331785E-2</v>
      </c>
      <c r="X17" s="116"/>
    </row>
    <row r="18" spans="1:24" x14ac:dyDescent="0.25">
      <c r="A18" s="134" t="s">
        <v>24</v>
      </c>
      <c r="B18" s="72" t="s">
        <v>76</v>
      </c>
      <c r="C18" s="192">
        <v>1480.1060065220258</v>
      </c>
      <c r="D18" s="192">
        <v>1525.130924176467</v>
      </c>
      <c r="E18" s="192">
        <v>1233.1322561573961</v>
      </c>
      <c r="F18" s="192">
        <v>1295.2512200432134</v>
      </c>
      <c r="G18" s="192">
        <v>1489.4416074094459</v>
      </c>
      <c r="H18" s="192">
        <v>2025.0394008445389</v>
      </c>
      <c r="I18" s="192">
        <v>3071.0355102742619</v>
      </c>
      <c r="J18" s="196">
        <v>-0.1914580993607109</v>
      </c>
      <c r="K18" s="498">
        <v>5.0374940381000322E-2</v>
      </c>
      <c r="L18" s="323">
        <v>3.5541165444915146E-2</v>
      </c>
      <c r="M18" s="305">
        <v>0.11820097576577981</v>
      </c>
      <c r="N18" s="324">
        <v>0.24088834944543147</v>
      </c>
      <c r="O18" s="194">
        <v>6.0798325412915735E-3</v>
      </c>
      <c r="P18" s="194">
        <v>6.3987063118111026E-3</v>
      </c>
      <c r="Q18" s="194">
        <v>7.760383694935623E-3</v>
      </c>
      <c r="R18" s="194">
        <v>1.1146863371187784E-2</v>
      </c>
      <c r="S18" s="195">
        <v>1.4809689623208366E-2</v>
      </c>
      <c r="X18" s="116"/>
    </row>
    <row r="19" spans="1:24" x14ac:dyDescent="0.25">
      <c r="A19" s="134" t="s">
        <v>25</v>
      </c>
      <c r="B19" s="72" t="s">
        <v>77</v>
      </c>
      <c r="C19" s="192">
        <v>497.47964979332579</v>
      </c>
      <c r="D19" s="192">
        <v>669.87472801446927</v>
      </c>
      <c r="E19" s="192">
        <v>978.59340176486489</v>
      </c>
      <c r="F19" s="192">
        <v>995.80992482108365</v>
      </c>
      <c r="G19" s="192">
        <v>1483.4326882389505</v>
      </c>
      <c r="H19" s="192">
        <v>1950.0723842246655</v>
      </c>
      <c r="I19" s="192">
        <v>3253.8530116659163</v>
      </c>
      <c r="J19" s="196">
        <v>0.46086030841236236</v>
      </c>
      <c r="K19" s="498">
        <v>1.7593132168241876E-2</v>
      </c>
      <c r="L19" s="323">
        <v>0.10477248303190212</v>
      </c>
      <c r="M19" s="305">
        <v>0.18295594299007667</v>
      </c>
      <c r="N19" s="324">
        <v>0.34448316946211555</v>
      </c>
      <c r="O19" s="194">
        <v>7.7747220331273294E-3</v>
      </c>
      <c r="P19" s="194">
        <v>7.4872431311854065E-3</v>
      </c>
      <c r="Q19" s="194">
        <v>1.1321077273615835E-2</v>
      </c>
      <c r="R19" s="194">
        <v>1.4568884651353305E-2</v>
      </c>
      <c r="S19" s="195">
        <v>2.0668841897983552E-2</v>
      </c>
      <c r="X19" s="116"/>
    </row>
    <row r="20" spans="1:24" x14ac:dyDescent="0.25">
      <c r="A20" s="134" t="s">
        <v>26</v>
      </c>
      <c r="B20" s="72" t="s">
        <v>78</v>
      </c>
      <c r="C20" s="192">
        <v>4479.9656907322023</v>
      </c>
      <c r="D20" s="192">
        <v>4576.6000411076129</v>
      </c>
      <c r="E20" s="192">
        <v>5037.0063701459912</v>
      </c>
      <c r="F20" s="192">
        <v>5275.9611052076398</v>
      </c>
      <c r="G20" s="192">
        <v>6187.89859101601</v>
      </c>
      <c r="H20" s="192">
        <v>7412.1079560428689</v>
      </c>
      <c r="I20" s="192">
        <v>11810.627204018856</v>
      </c>
      <c r="J20" s="196">
        <v>0.10060007973232299</v>
      </c>
      <c r="K20" s="498">
        <v>4.7439831817151834E-2</v>
      </c>
      <c r="L20" s="323">
        <v>4.0663687259037351E-2</v>
      </c>
      <c r="M20" s="305">
        <v>8.8704549394881038E-2</v>
      </c>
      <c r="N20" s="324">
        <v>0.22318696422506079</v>
      </c>
      <c r="O20" s="194">
        <v>1.7462475355219796E-2</v>
      </c>
      <c r="P20" s="194">
        <v>1.6806107702790164E-2</v>
      </c>
      <c r="Q20" s="194">
        <v>1.8432434783503985E-2</v>
      </c>
      <c r="R20" s="194">
        <v>2.0270508285219101E-2</v>
      </c>
      <c r="S20" s="195">
        <v>2.8169423751064876E-2</v>
      </c>
      <c r="X20" s="116"/>
    </row>
    <row r="21" spans="1:24" x14ac:dyDescent="0.25">
      <c r="A21" s="134" t="s">
        <v>27</v>
      </c>
      <c r="B21" s="72" t="s">
        <v>79</v>
      </c>
      <c r="C21" s="192">
        <v>25290.52731718323</v>
      </c>
      <c r="D21" s="192">
        <v>26289.079321083689</v>
      </c>
      <c r="E21" s="192">
        <v>27513.600731471386</v>
      </c>
      <c r="F21" s="192">
        <v>28406.333258929131</v>
      </c>
      <c r="G21" s="192">
        <v>32469.058666782752</v>
      </c>
      <c r="H21" s="192">
        <v>37505.69298023326</v>
      </c>
      <c r="I21" s="192">
        <v>69882.09880161687</v>
      </c>
      <c r="J21" s="196">
        <v>4.6579090710325399E-2</v>
      </c>
      <c r="K21" s="498">
        <v>3.2446953641970699E-2</v>
      </c>
      <c r="L21" s="323">
        <v>3.3983551286987268E-2</v>
      </c>
      <c r="M21" s="305">
        <v>7.1940066499795785E-2</v>
      </c>
      <c r="N21" s="324">
        <v>0.25238451884152524</v>
      </c>
      <c r="O21" s="194">
        <v>1.4931455099854362E-2</v>
      </c>
      <c r="P21" s="194">
        <v>1.5169333517584767E-2</v>
      </c>
      <c r="Q21" s="194">
        <v>1.8216974291458566E-2</v>
      </c>
      <c r="R21" s="194">
        <v>2.1332912353326596E-2</v>
      </c>
      <c r="S21" s="195">
        <v>3.5592267585941778E-2</v>
      </c>
      <c r="X21" s="116"/>
    </row>
    <row r="22" spans="1:24" x14ac:dyDescent="0.25">
      <c r="A22" s="134" t="s">
        <v>28</v>
      </c>
      <c r="B22" s="72" t="s">
        <v>80</v>
      </c>
      <c r="C22" s="192">
        <v>497.02838159580728</v>
      </c>
      <c r="D22" s="192">
        <v>427.05862014435877</v>
      </c>
      <c r="E22" s="192">
        <v>283.51046407832621</v>
      </c>
      <c r="F22" s="192">
        <v>307.37085650127153</v>
      </c>
      <c r="G22" s="192">
        <v>401.6833771686305</v>
      </c>
      <c r="H22" s="192">
        <v>550.22381242675829</v>
      </c>
      <c r="I22" s="192">
        <v>806.93014741343677</v>
      </c>
      <c r="J22" s="196">
        <v>-0.33613220596626503</v>
      </c>
      <c r="K22" s="498">
        <v>8.4160535310447537E-2</v>
      </c>
      <c r="L22" s="323">
        <v>6.9190996838534691E-2</v>
      </c>
      <c r="M22" s="305">
        <v>0.1566958398455105</v>
      </c>
      <c r="N22" s="324">
        <v>0.27289714820624189</v>
      </c>
      <c r="O22" s="194">
        <v>1.0023065328042287E-2</v>
      </c>
      <c r="P22" s="194">
        <v>1.0499082680922546E-2</v>
      </c>
      <c r="Q22" s="194">
        <v>1.4030758136450282E-2</v>
      </c>
      <c r="R22" s="194">
        <v>1.8269247306788632E-2</v>
      </c>
      <c r="S22" s="195">
        <v>2.2427080243738753E-2</v>
      </c>
      <c r="X22" s="116"/>
    </row>
    <row r="23" spans="1:24" x14ac:dyDescent="0.25">
      <c r="A23" s="134" t="s">
        <v>29</v>
      </c>
      <c r="B23" s="72" t="s">
        <v>81</v>
      </c>
      <c r="C23" s="192">
        <v>809.63774947634136</v>
      </c>
      <c r="D23" s="192">
        <v>703.13041777642275</v>
      </c>
      <c r="E23" s="192">
        <v>460.90981745092347</v>
      </c>
      <c r="F23" s="192">
        <v>501.03019255602163</v>
      </c>
      <c r="G23" s="192">
        <v>649.19967269430219</v>
      </c>
      <c r="H23" s="192">
        <v>892.20935232276224</v>
      </c>
      <c r="I23" s="192">
        <v>1265.234234333775</v>
      </c>
      <c r="J23" s="196">
        <v>-0.34448886607906526</v>
      </c>
      <c r="K23" s="498">
        <v>8.7046041516288808E-2</v>
      </c>
      <c r="L23" s="323">
        <v>6.6911997027091719E-2</v>
      </c>
      <c r="M23" s="305">
        <v>0.15518281204514417</v>
      </c>
      <c r="N23" s="324">
        <v>0.26059842212765116</v>
      </c>
      <c r="O23" s="194">
        <v>1.0735586908522027E-2</v>
      </c>
      <c r="P23" s="194">
        <v>1.1207709805693515E-2</v>
      </c>
      <c r="Q23" s="194">
        <v>1.5188937769126045E-2</v>
      </c>
      <c r="R23" s="194">
        <v>1.9009005756011086E-2</v>
      </c>
      <c r="S23" s="195">
        <v>2.2596140569480391E-2</v>
      </c>
      <c r="X23" s="116"/>
    </row>
    <row r="24" spans="1:24" x14ac:dyDescent="0.25">
      <c r="A24" s="134" t="s">
        <v>30</v>
      </c>
      <c r="B24" s="72" t="s">
        <v>82</v>
      </c>
      <c r="C24" s="192">
        <v>323.8895437842101</v>
      </c>
      <c r="D24" s="192">
        <v>342.05180984796323</v>
      </c>
      <c r="E24" s="192">
        <v>352.04010891820667</v>
      </c>
      <c r="F24" s="192">
        <v>373.02378169530016</v>
      </c>
      <c r="G24" s="192">
        <v>465.83166122821689</v>
      </c>
      <c r="H24" s="192">
        <v>592.14859970171256</v>
      </c>
      <c r="I24" s="192">
        <v>1079.4069745084466</v>
      </c>
      <c r="J24" s="196">
        <v>2.9201129135036918E-2</v>
      </c>
      <c r="K24" s="498">
        <v>5.9605914910021873E-2</v>
      </c>
      <c r="L24" s="323">
        <v>5.7117154806876291E-2</v>
      </c>
      <c r="M24" s="305">
        <v>0.12246690872487154</v>
      </c>
      <c r="N24" s="324">
        <v>0.30425399245963947</v>
      </c>
      <c r="O24" s="194">
        <v>5.8867997720067483E-3</v>
      </c>
      <c r="P24" s="194">
        <v>5.9467665446267951E-3</v>
      </c>
      <c r="Q24" s="194">
        <v>7.0492915812134672E-3</v>
      </c>
      <c r="R24" s="194">
        <v>8.8271019385188065E-3</v>
      </c>
      <c r="S24" s="195">
        <v>1.411319643617704E-2</v>
      </c>
      <c r="X24" s="116"/>
    </row>
    <row r="25" spans="1:24" x14ac:dyDescent="0.25">
      <c r="A25" s="134" t="s">
        <v>31</v>
      </c>
      <c r="B25" s="72" t="s">
        <v>83</v>
      </c>
      <c r="C25" s="192">
        <v>156.3412132476293</v>
      </c>
      <c r="D25" s="192">
        <v>163.86440831874845</v>
      </c>
      <c r="E25" s="192">
        <v>173.09220492620193</v>
      </c>
      <c r="F25" s="192">
        <v>186.94108131129821</v>
      </c>
      <c r="G25" s="192">
        <v>247.26224814950194</v>
      </c>
      <c r="H25" s="192">
        <v>305.9781605220611</v>
      </c>
      <c r="I25" s="192">
        <v>484.56430956942557</v>
      </c>
      <c r="J25" s="196">
        <v>5.6313611370100602E-2</v>
      </c>
      <c r="K25" s="498">
        <v>8.0008665849515159E-2</v>
      </c>
      <c r="L25" s="323">
        <v>7.2415952942890716E-2</v>
      </c>
      <c r="M25" s="305">
        <v>0.13108806479039958</v>
      </c>
      <c r="N25" s="324">
        <v>0.26885404404104452</v>
      </c>
      <c r="O25" s="194">
        <v>1.7163863150592037E-2</v>
      </c>
      <c r="P25" s="194">
        <v>1.7458888767453891E-2</v>
      </c>
      <c r="Q25" s="194">
        <v>2.401392254501819E-2</v>
      </c>
      <c r="R25" s="194">
        <v>2.7208358528592734E-2</v>
      </c>
      <c r="S25" s="195">
        <v>3.8167994221279145E-2</v>
      </c>
      <c r="X25" s="116"/>
    </row>
    <row r="26" spans="1:24" x14ac:dyDescent="0.25">
      <c r="A26" s="134" t="s">
        <v>32</v>
      </c>
      <c r="B26" s="72" t="s">
        <v>84</v>
      </c>
      <c r="C26" s="192">
        <v>12846.232794000563</v>
      </c>
      <c r="D26" s="192">
        <v>13532.198051217616</v>
      </c>
      <c r="E26" s="192">
        <v>15792.215914036158</v>
      </c>
      <c r="F26" s="192">
        <v>16719.020282778081</v>
      </c>
      <c r="G26" s="192">
        <v>22783.246574930057</v>
      </c>
      <c r="H26" s="192">
        <v>26529.974282093943</v>
      </c>
      <c r="I26" s="192">
        <v>43486.61933160761</v>
      </c>
      <c r="J26" s="196">
        <v>0.16701040394654787</v>
      </c>
      <c r="K26" s="498">
        <v>5.8687417509165174E-2</v>
      </c>
      <c r="L26" s="323">
        <v>8.0441348876979291E-2</v>
      </c>
      <c r="M26" s="305">
        <v>0.12235824444462295</v>
      </c>
      <c r="N26" s="324">
        <v>0.26994878095152619</v>
      </c>
      <c r="O26" s="194">
        <v>2.0624494523093746E-2</v>
      </c>
      <c r="P26" s="194">
        <v>2.1371238744861631E-2</v>
      </c>
      <c r="Q26" s="194">
        <v>2.9518896499461985E-2</v>
      </c>
      <c r="R26" s="194">
        <v>3.6530805422018808E-2</v>
      </c>
      <c r="S26" s="195">
        <v>5.2110582577223008E-2</v>
      </c>
      <c r="X26" s="116"/>
    </row>
    <row r="27" spans="1:24" x14ac:dyDescent="0.25">
      <c r="A27" s="134" t="s">
        <v>33</v>
      </c>
      <c r="B27" s="72" t="s">
        <v>85</v>
      </c>
      <c r="C27" s="192">
        <v>2200.1718528258834</v>
      </c>
      <c r="D27" s="192">
        <v>2961.3029499784252</v>
      </c>
      <c r="E27" s="192">
        <v>4225.4765101780195</v>
      </c>
      <c r="F27" s="192">
        <v>4653.4650743859493</v>
      </c>
      <c r="G27" s="192">
        <v>3967.7657672163646</v>
      </c>
      <c r="H27" s="192">
        <v>4684.8256795651523</v>
      </c>
      <c r="I27" s="192">
        <v>14598.570758134083</v>
      </c>
      <c r="J27" s="196">
        <v>0.42689774790141088</v>
      </c>
      <c r="K27" s="498">
        <v>0.10128764487910935</v>
      </c>
      <c r="L27" s="323">
        <v>-3.9068584625019498E-2</v>
      </c>
      <c r="M27" s="305">
        <v>1.6805574101055321E-3</v>
      </c>
      <c r="N27" s="324">
        <v>0.33086336442819975</v>
      </c>
      <c r="O27" s="194">
        <v>8.5808418128909599E-3</v>
      </c>
      <c r="P27" s="194">
        <v>8.9385896878975881E-3</v>
      </c>
      <c r="Q27" s="194">
        <v>7.6226158858362534E-3</v>
      </c>
      <c r="R27" s="194">
        <v>1.0312555724322992E-2</v>
      </c>
      <c r="S27" s="195">
        <v>2.5544420968035404E-2</v>
      </c>
      <c r="X27" s="116"/>
    </row>
    <row r="28" spans="1:24" x14ac:dyDescent="0.25">
      <c r="A28" s="134" t="s">
        <v>34</v>
      </c>
      <c r="B28" s="72" t="s">
        <v>86</v>
      </c>
      <c r="C28" s="192">
        <v>2498.2017857468841</v>
      </c>
      <c r="D28" s="192">
        <v>2701.4741330741845</v>
      </c>
      <c r="E28" s="192">
        <v>2734.8850956009001</v>
      </c>
      <c r="F28" s="192">
        <v>2822.637077127778</v>
      </c>
      <c r="G28" s="192">
        <v>3428.3389078278296</v>
      </c>
      <c r="H28" s="192">
        <v>4393.2420438195431</v>
      </c>
      <c r="I28" s="192">
        <v>7172.7724131488894</v>
      </c>
      <c r="J28" s="196">
        <v>1.2367678119758585E-2</v>
      </c>
      <c r="K28" s="498">
        <v>3.2086167593669002E-2</v>
      </c>
      <c r="L28" s="323">
        <v>4.9801469558379052E-2</v>
      </c>
      <c r="M28" s="305">
        <v>0.11694688764014027</v>
      </c>
      <c r="N28" s="324">
        <v>0.26257737404817649</v>
      </c>
      <c r="O28" s="194">
        <v>1.3271867148380547E-2</v>
      </c>
      <c r="P28" s="194">
        <v>1.3376697184882878E-2</v>
      </c>
      <c r="Q28" s="194">
        <v>1.700443035360491E-2</v>
      </c>
      <c r="R28" s="194">
        <v>2.2839023635921003E-2</v>
      </c>
      <c r="S28" s="195">
        <v>3.3144108464579429E-2</v>
      </c>
      <c r="X28" s="116"/>
    </row>
    <row r="29" spans="1:24" x14ac:dyDescent="0.25">
      <c r="A29" s="134" t="s">
        <v>35</v>
      </c>
      <c r="B29" s="72" t="s">
        <v>87</v>
      </c>
      <c r="C29" s="192">
        <v>752.85203883963959</v>
      </c>
      <c r="D29" s="192">
        <v>1076.9645947647837</v>
      </c>
      <c r="E29" s="192">
        <v>1486.1507917716442</v>
      </c>
      <c r="F29" s="192">
        <v>1540.0362795013816</v>
      </c>
      <c r="G29" s="192">
        <v>1823.6243833288452</v>
      </c>
      <c r="H29" s="192">
        <v>2387.0050321768886</v>
      </c>
      <c r="I29" s="192">
        <v>4531.9262997785972</v>
      </c>
      <c r="J29" s="196">
        <v>0.37994396379969153</v>
      </c>
      <c r="K29" s="498">
        <v>3.6258425476125788E-2</v>
      </c>
      <c r="L29" s="323">
        <v>4.3160441882646783E-2</v>
      </c>
      <c r="M29" s="305">
        <v>0.11578519776456941</v>
      </c>
      <c r="N29" s="324">
        <v>0.30974868676611944</v>
      </c>
      <c r="O29" s="194">
        <v>8.0193914649802061E-3</v>
      </c>
      <c r="P29" s="194">
        <v>7.6784915164422925E-3</v>
      </c>
      <c r="Q29" s="194">
        <v>9.7707447842712257E-3</v>
      </c>
      <c r="R29" s="194">
        <v>1.1335163694548305E-2</v>
      </c>
      <c r="S29" s="195">
        <v>1.869319532891036E-2</v>
      </c>
      <c r="X29" s="116"/>
    </row>
    <row r="30" spans="1:24" x14ac:dyDescent="0.25">
      <c r="A30" s="134" t="s">
        <v>36</v>
      </c>
      <c r="B30" s="72" t="s">
        <v>88</v>
      </c>
      <c r="C30" s="192">
        <v>282.3679030392575</v>
      </c>
      <c r="D30" s="192">
        <v>474.57548639335215</v>
      </c>
      <c r="E30" s="192">
        <v>743.48068022999837</v>
      </c>
      <c r="F30" s="192">
        <v>835.32730124766726</v>
      </c>
      <c r="G30" s="192">
        <v>1146.9609752199349</v>
      </c>
      <c r="H30" s="192">
        <v>1600.9824642635031</v>
      </c>
      <c r="I30" s="192">
        <v>3135.6144784612006</v>
      </c>
      <c r="J30" s="196">
        <v>0.56662259544894411</v>
      </c>
      <c r="K30" s="498">
        <v>0.12353598884271721</v>
      </c>
      <c r="L30" s="323">
        <v>8.2487752673691794E-2</v>
      </c>
      <c r="M30" s="305">
        <v>0.17660983658311213</v>
      </c>
      <c r="N30" s="324">
        <v>0.39192711905358601</v>
      </c>
      <c r="O30" s="194">
        <v>8.2102481297271056E-3</v>
      </c>
      <c r="P30" s="194">
        <v>8.8774446321388742E-3</v>
      </c>
      <c r="Q30" s="194">
        <v>1.1782944440200926E-2</v>
      </c>
      <c r="R30" s="194">
        <v>1.8292172871605991E-2</v>
      </c>
      <c r="S30" s="195">
        <v>2.9418230467718451E-2</v>
      </c>
      <c r="X30" s="116"/>
    </row>
    <row r="31" spans="1:24" x14ac:dyDescent="0.25">
      <c r="A31" s="134" t="s">
        <v>37</v>
      </c>
      <c r="B31" s="72" t="s">
        <v>89</v>
      </c>
      <c r="C31" s="192">
        <v>174.11754394827429</v>
      </c>
      <c r="D31" s="192">
        <v>244.79220768834477</v>
      </c>
      <c r="E31" s="192">
        <v>329.87734940170679</v>
      </c>
      <c r="F31" s="192">
        <v>324.55151405879036</v>
      </c>
      <c r="G31" s="192">
        <v>459.04868726290601</v>
      </c>
      <c r="H31" s="192">
        <v>610.70732854269261</v>
      </c>
      <c r="I31" s="192">
        <v>927.8238256691775</v>
      </c>
      <c r="J31" s="196">
        <v>0.34758108731012993</v>
      </c>
      <c r="K31" s="498">
        <v>-1.6144895527309799E-2</v>
      </c>
      <c r="L31" s="323">
        <v>9.0545468716955346E-2</v>
      </c>
      <c r="M31" s="305">
        <v>0.17121701500117559</v>
      </c>
      <c r="N31" s="324">
        <v>0.30030571186112098</v>
      </c>
      <c r="O31" s="194">
        <v>7.4312722672402907E-3</v>
      </c>
      <c r="P31" s="194">
        <v>7.1339370137629577E-3</v>
      </c>
      <c r="Q31" s="194">
        <v>1.0537984651057538E-2</v>
      </c>
      <c r="R31" s="194">
        <v>1.5022722913507796E-2</v>
      </c>
      <c r="S31" s="195">
        <v>1.8905429887833777E-2</v>
      </c>
      <c r="X31" s="116"/>
    </row>
    <row r="32" spans="1:24" x14ac:dyDescent="0.25">
      <c r="A32" s="134" t="s">
        <v>38</v>
      </c>
      <c r="B32" s="72" t="s">
        <v>90</v>
      </c>
      <c r="C32" s="192">
        <v>18922.030560165796</v>
      </c>
      <c r="D32" s="192">
        <v>19503.376510901348</v>
      </c>
      <c r="E32" s="192">
        <v>20334.662684212093</v>
      </c>
      <c r="F32" s="192">
        <v>20970.942546521586</v>
      </c>
      <c r="G32" s="192">
        <v>24758.378524404361</v>
      </c>
      <c r="H32" s="192">
        <v>32730.820749753126</v>
      </c>
      <c r="I32" s="192">
        <v>44824.657347474225</v>
      </c>
      <c r="J32" s="196">
        <v>4.2622679865001789E-2</v>
      </c>
      <c r="K32" s="498">
        <v>3.1290406543281524E-2</v>
      </c>
      <c r="L32" s="323">
        <v>4.2379980736118261E-2</v>
      </c>
      <c r="M32" s="305">
        <v>0.11772441185560312</v>
      </c>
      <c r="N32" s="324">
        <v>0.20913490092118048</v>
      </c>
      <c r="O32" s="194">
        <v>1.6728328507487452E-2</v>
      </c>
      <c r="P32" s="194">
        <v>1.6696998619689662E-2</v>
      </c>
      <c r="Q32" s="194">
        <v>2.0465798747224293E-2</v>
      </c>
      <c r="R32" s="194">
        <v>2.6128547181364172E-2</v>
      </c>
      <c r="S32" s="195">
        <v>3.2579110385917098E-2</v>
      </c>
      <c r="X32" s="116"/>
    </row>
    <row r="33" spans="1:24" x14ac:dyDescent="0.25">
      <c r="A33" s="134" t="s">
        <v>39</v>
      </c>
      <c r="B33" s="72" t="s">
        <v>91</v>
      </c>
      <c r="C33" s="192">
        <v>6819.2810902316505</v>
      </c>
      <c r="D33" s="192">
        <v>7313.3619375296648</v>
      </c>
      <c r="E33" s="192">
        <v>7987.0840443389443</v>
      </c>
      <c r="F33" s="192">
        <v>8611.4811481682755</v>
      </c>
      <c r="G33" s="192">
        <v>13117.593327510789</v>
      </c>
      <c r="H33" s="192">
        <v>16526.674514560764</v>
      </c>
      <c r="I33" s="192">
        <v>25561.414644531527</v>
      </c>
      <c r="J33" s="196">
        <v>9.2122079088137188E-2</v>
      </c>
      <c r="K33" s="498">
        <v>7.817585245918246E-2</v>
      </c>
      <c r="L33" s="323">
        <v>0.11094888365247502</v>
      </c>
      <c r="M33" s="305">
        <v>0.17700119746381215</v>
      </c>
      <c r="N33" s="324">
        <v>0.31258294669111031</v>
      </c>
      <c r="O33" s="194">
        <v>1.5694662805688184E-2</v>
      </c>
      <c r="P33" s="194">
        <v>1.6223043283316724E-2</v>
      </c>
      <c r="Q33" s="194">
        <v>2.5471795207976974E-2</v>
      </c>
      <c r="R33" s="194">
        <v>3.2702086115267266E-2</v>
      </c>
      <c r="S33" s="195">
        <v>4.2682066608659253E-2</v>
      </c>
      <c r="X33" s="116"/>
    </row>
    <row r="34" spans="1:24" x14ac:dyDescent="0.25">
      <c r="A34" s="180" t="s">
        <v>246</v>
      </c>
      <c r="B34" s="317" t="s">
        <v>245</v>
      </c>
      <c r="C34" s="318">
        <v>203007.71026537468</v>
      </c>
      <c r="D34" s="318">
        <v>211711.26250998722</v>
      </c>
      <c r="E34" s="318">
        <v>228984.65482581369</v>
      </c>
      <c r="F34" s="318">
        <v>238699.28042646899</v>
      </c>
      <c r="G34" s="318">
        <v>289850.50355583424</v>
      </c>
      <c r="H34" s="318">
        <v>349228.33982037188</v>
      </c>
      <c r="I34" s="318">
        <v>572587.58318125363</v>
      </c>
      <c r="J34" s="322">
        <v>8.1589387881580544E-2</v>
      </c>
      <c r="K34" s="499">
        <v>4.2424788718026241E-2</v>
      </c>
      <c r="L34" s="325">
        <v>4.9737561576816525E-2</v>
      </c>
      <c r="M34" s="320">
        <v>9.9802221030055538E-2</v>
      </c>
      <c r="N34" s="326">
        <v>0.24450803245201524</v>
      </c>
      <c r="O34" s="322">
        <v>1.8897476303643416E-2</v>
      </c>
      <c r="P34" s="319">
        <v>1.9162242364369038E-2</v>
      </c>
      <c r="Q34" s="319">
        <v>2.2242458290583182E-2</v>
      </c>
      <c r="R34" s="319">
        <v>2.4446519223011064E-2</v>
      </c>
      <c r="S34" s="321">
        <v>3.7585996066464893E-2</v>
      </c>
      <c r="X34" s="116"/>
    </row>
    <row r="35" spans="1:24" x14ac:dyDescent="0.25">
      <c r="A35" s="134" t="s">
        <v>40</v>
      </c>
      <c r="B35" s="72" t="s">
        <v>92</v>
      </c>
      <c r="C35" s="192">
        <v>43832.7275013373</v>
      </c>
      <c r="D35" s="192">
        <v>45877.689779341898</v>
      </c>
      <c r="E35" s="192">
        <v>56648.795535270961</v>
      </c>
      <c r="F35" s="192">
        <v>61289.952437153705</v>
      </c>
      <c r="G35" s="192">
        <v>71474.020547635999</v>
      </c>
      <c r="H35" s="192">
        <v>81030.188032454622</v>
      </c>
      <c r="I35" s="192">
        <v>166795.30708327197</v>
      </c>
      <c r="J35" s="196">
        <v>0.23477873030954455</v>
      </c>
      <c r="K35" s="498">
        <v>8.1928606919683622E-2</v>
      </c>
      <c r="L35" s="323">
        <v>3.9177493178354394E-2</v>
      </c>
      <c r="M35" s="305">
        <v>7.2295270780085907E-2</v>
      </c>
      <c r="N35" s="324">
        <v>0.28439508722297546</v>
      </c>
      <c r="O35" s="196">
        <v>2.1993389471674923E-2</v>
      </c>
      <c r="P35" s="194">
        <v>2.339751940268563E-2</v>
      </c>
      <c r="Q35" s="194">
        <v>2.6904685120347271E-2</v>
      </c>
      <c r="R35" s="194">
        <v>2.6450886079499254E-2</v>
      </c>
      <c r="S35" s="195">
        <v>5.1123366212221417E-2</v>
      </c>
      <c r="X35" s="116"/>
    </row>
    <row r="36" spans="1:24" x14ac:dyDescent="0.25">
      <c r="A36" s="180" t="s">
        <v>126</v>
      </c>
      <c r="B36" s="317" t="s">
        <v>93</v>
      </c>
      <c r="C36" s="182">
        <v>246840.43776671198</v>
      </c>
      <c r="D36" s="182">
        <v>257588.95228932911</v>
      </c>
      <c r="E36" s="182">
        <v>285633.45036108466</v>
      </c>
      <c r="F36" s="182">
        <v>299989.23286362272</v>
      </c>
      <c r="G36" s="182">
        <v>361324.52410347026</v>
      </c>
      <c r="H36" s="182">
        <v>430258.52785282652</v>
      </c>
      <c r="I36" s="182">
        <v>739382.89026452554</v>
      </c>
      <c r="J36" s="523">
        <v>0.10887306238295258</v>
      </c>
      <c r="K36" s="550">
        <v>5.0259458352619912E-2</v>
      </c>
      <c r="L36" s="325">
        <v>4.7605917669117703E-2</v>
      </c>
      <c r="M36" s="320">
        <v>9.4349275868318649E-2</v>
      </c>
      <c r="N36" s="326">
        <v>0.25297074874168723</v>
      </c>
      <c r="O36" s="322">
        <v>1.9440200212320159E-2</v>
      </c>
      <c r="P36" s="319">
        <v>1.9898123634893312E-2</v>
      </c>
      <c r="Q36" s="319">
        <v>2.3031948859757349E-2</v>
      </c>
      <c r="R36" s="319">
        <v>2.4800446345002961E-2</v>
      </c>
      <c r="S36" s="321">
        <v>3.9973835460651135E-2</v>
      </c>
      <c r="X36" s="116"/>
    </row>
    <row r="37" spans="1:24" x14ac:dyDescent="0.25">
      <c r="A37" s="117" t="s">
        <v>159</v>
      </c>
      <c r="D37" s="197"/>
      <c r="E37" s="197"/>
      <c r="J37" s="198"/>
      <c r="X37" s="116"/>
    </row>
    <row r="38" spans="1:24" x14ac:dyDescent="0.25">
      <c r="A38" s="117"/>
      <c r="D38" s="197"/>
      <c r="E38" s="197"/>
      <c r="J38" s="198"/>
      <c r="X38" s="116"/>
    </row>
    <row r="39" spans="1:24" x14ac:dyDescent="0.25">
      <c r="X39" s="116"/>
    </row>
    <row r="40" spans="1:24" x14ac:dyDescent="0.25">
      <c r="A40" s="121" t="s">
        <v>421</v>
      </c>
    </row>
    <row r="41" spans="1:24" ht="15" customHeight="1" x14ac:dyDescent="0.25">
      <c r="A41" s="120" t="s">
        <v>63</v>
      </c>
      <c r="C41" s="597" t="s">
        <v>201</v>
      </c>
      <c r="D41" s="617"/>
      <c r="E41" s="617"/>
      <c r="F41" s="617"/>
      <c r="G41" s="617"/>
      <c r="H41" s="617"/>
      <c r="I41" s="618"/>
      <c r="J41" s="597" t="s">
        <v>234</v>
      </c>
      <c r="K41" s="617"/>
      <c r="L41" s="617"/>
      <c r="M41" s="617"/>
      <c r="N41" s="617"/>
      <c r="O41" s="597" t="s">
        <v>203</v>
      </c>
      <c r="P41" s="617"/>
      <c r="Q41" s="617"/>
      <c r="R41" s="617"/>
      <c r="S41" s="617"/>
    </row>
    <row r="42" spans="1:24" ht="53.25" customHeight="1" x14ac:dyDescent="0.25">
      <c r="A42" s="301" t="s">
        <v>41</v>
      </c>
      <c r="B42" s="166" t="s">
        <v>108</v>
      </c>
      <c r="C42" s="310">
        <v>2013</v>
      </c>
      <c r="D42" s="312">
        <v>2014</v>
      </c>
      <c r="E42" s="312">
        <v>2015</v>
      </c>
      <c r="F42" s="312">
        <v>2016</v>
      </c>
      <c r="G42" s="312" t="s">
        <v>43</v>
      </c>
      <c r="H42" s="312" t="s">
        <v>42</v>
      </c>
      <c r="I42" s="313" t="s">
        <v>441</v>
      </c>
      <c r="J42" s="307" t="s">
        <v>420</v>
      </c>
      <c r="K42" s="165" t="s">
        <v>185</v>
      </c>
      <c r="L42" s="301" t="s">
        <v>252</v>
      </c>
      <c r="M42" s="166" t="s">
        <v>253</v>
      </c>
      <c r="N42" s="165" t="s">
        <v>444</v>
      </c>
      <c r="O42" s="166">
        <v>2015</v>
      </c>
      <c r="P42" s="166">
        <v>2016</v>
      </c>
      <c r="Q42" s="166" t="s">
        <v>43</v>
      </c>
      <c r="R42" s="166" t="s">
        <v>42</v>
      </c>
      <c r="S42" s="165" t="s">
        <v>440</v>
      </c>
    </row>
    <row r="43" spans="1:24" x14ac:dyDescent="0.25">
      <c r="A43" s="134" t="s">
        <v>13</v>
      </c>
      <c r="B43" s="124" t="s">
        <v>65</v>
      </c>
      <c r="C43" s="329">
        <v>1014.8025834811981</v>
      </c>
      <c r="D43" s="330">
        <v>1116.8655534343748</v>
      </c>
      <c r="E43" s="330">
        <v>1139.5400090184153</v>
      </c>
      <c r="F43" s="330">
        <v>1147.5287945049076</v>
      </c>
      <c r="G43" s="330">
        <v>1285.1592503749025</v>
      </c>
      <c r="H43" s="330">
        <v>1154.1330359794893</v>
      </c>
      <c r="I43" s="331">
        <v>2451.3966058928727</v>
      </c>
      <c r="J43" s="591">
        <v>2.0301866696771365E-2</v>
      </c>
      <c r="K43" s="333">
        <v>7.0105353241380897E-3</v>
      </c>
      <c r="L43" s="334">
        <v>2.8722736685061756E-2</v>
      </c>
      <c r="M43" s="335">
        <v>1.435701641994358E-3</v>
      </c>
      <c r="N43" s="336">
        <v>0.20896157343625621</v>
      </c>
      <c r="O43" s="332">
        <v>3.3526137672064845E-3</v>
      </c>
      <c r="P43" s="341">
        <v>3.2704808529009761E-3</v>
      </c>
      <c r="Q43" s="341">
        <v>3.478452462282771E-3</v>
      </c>
      <c r="R43" s="341">
        <v>2.8542966425518386E-3</v>
      </c>
      <c r="S43" s="333">
        <v>5.5259964245858101E-3</v>
      </c>
    </row>
    <row r="44" spans="1:24" x14ac:dyDescent="0.25">
      <c r="A44" s="134" t="s">
        <v>14</v>
      </c>
      <c r="B44" s="124" t="s">
        <v>66</v>
      </c>
      <c r="C44" s="191">
        <v>1269.1865536974985</v>
      </c>
      <c r="D44" s="192">
        <v>1504.0732025065608</v>
      </c>
      <c r="E44" s="192">
        <v>1359.906241883504</v>
      </c>
      <c r="F44" s="192">
        <v>1457.2779505480612</v>
      </c>
      <c r="G44" s="192">
        <v>1737.8320660458323</v>
      </c>
      <c r="H44" s="192">
        <v>1413.8430796001896</v>
      </c>
      <c r="I44" s="193">
        <v>3436.9160777796046</v>
      </c>
      <c r="J44" s="498">
        <v>-9.5851026654022231E-2</v>
      </c>
      <c r="K44" s="195">
        <v>7.160178081813573E-2</v>
      </c>
      <c r="L44" s="337">
        <v>4.5000150892761104E-2</v>
      </c>
      <c r="M44" s="306">
        <v>-7.5361331250425323E-3</v>
      </c>
      <c r="N44" s="338">
        <v>0.23924345383686707</v>
      </c>
      <c r="O44" s="196">
        <v>3.3216487306848784E-3</v>
      </c>
      <c r="P44" s="194">
        <v>3.456481545012833E-3</v>
      </c>
      <c r="Q44" s="194">
        <v>3.9545226749117535E-3</v>
      </c>
      <c r="R44" s="194">
        <v>2.9135897297211952E-3</v>
      </c>
      <c r="S44" s="195">
        <v>6.6566936202583785E-3</v>
      </c>
    </row>
    <row r="45" spans="1:24" x14ac:dyDescent="0.25">
      <c r="A45" s="134" t="s">
        <v>15</v>
      </c>
      <c r="B45" s="124" t="s">
        <v>67</v>
      </c>
      <c r="C45" s="191">
        <v>81.895338178071256</v>
      </c>
      <c r="D45" s="192">
        <v>192.50361843915658</v>
      </c>
      <c r="E45" s="192">
        <v>191.23002668121779</v>
      </c>
      <c r="F45" s="192">
        <v>189.87819187563267</v>
      </c>
      <c r="G45" s="192">
        <v>274.47979225586522</v>
      </c>
      <c r="H45" s="192">
        <v>242.1352809471245</v>
      </c>
      <c r="I45" s="193">
        <v>422.18205578332811</v>
      </c>
      <c r="J45" s="498">
        <v>-6.6159367198664887E-3</v>
      </c>
      <c r="K45" s="195">
        <v>-7.0691555559873054E-3</v>
      </c>
      <c r="L45" s="337">
        <v>9.6500470125229665E-2</v>
      </c>
      <c r="M45" s="306">
        <v>6.2663457930062449E-2</v>
      </c>
      <c r="N45" s="338">
        <v>0.22111388832290402</v>
      </c>
      <c r="O45" s="196">
        <v>4.3301645675433067E-3</v>
      </c>
      <c r="P45" s="194">
        <v>4.1541584160698728E-3</v>
      </c>
      <c r="Q45" s="194">
        <v>5.9435674084982659E-3</v>
      </c>
      <c r="R45" s="194">
        <v>4.5273832559510323E-3</v>
      </c>
      <c r="S45" s="195">
        <v>7.2301260129912408E-3</v>
      </c>
    </row>
    <row r="46" spans="1:24" x14ac:dyDescent="0.25">
      <c r="A46" s="134" t="s">
        <v>16</v>
      </c>
      <c r="B46" s="124" t="s">
        <v>68</v>
      </c>
      <c r="C46" s="191">
        <v>61.018918077647683</v>
      </c>
      <c r="D46" s="192">
        <v>139.2287665249338</v>
      </c>
      <c r="E46" s="192">
        <v>138.95078547675655</v>
      </c>
      <c r="F46" s="192">
        <v>116.58329644344664</v>
      </c>
      <c r="G46" s="192">
        <v>172.2913172564439</v>
      </c>
      <c r="H46" s="192">
        <v>150.93955933058021</v>
      </c>
      <c r="I46" s="193">
        <v>263.31722226552807</v>
      </c>
      <c r="J46" s="498">
        <v>-1.9965776837322924E-3</v>
      </c>
      <c r="K46" s="195">
        <v>-0.1609741820210977</v>
      </c>
      <c r="L46" s="337">
        <v>0.10257150696402495</v>
      </c>
      <c r="M46" s="306">
        <v>6.6698505634957606E-2</v>
      </c>
      <c r="N46" s="338">
        <v>0.22591605716510355</v>
      </c>
      <c r="O46" s="196">
        <v>3.1653822693294884E-3</v>
      </c>
      <c r="P46" s="194">
        <v>2.6037622036667527E-3</v>
      </c>
      <c r="Q46" s="194">
        <v>3.7656790868257906E-3</v>
      </c>
      <c r="R46" s="194">
        <v>3.0334407856156074E-3</v>
      </c>
      <c r="S46" s="195">
        <v>4.9736378890483423E-3</v>
      </c>
    </row>
    <row r="47" spans="1:24" x14ac:dyDescent="0.25">
      <c r="A47" s="134" t="s">
        <v>17</v>
      </c>
      <c r="B47" s="124" t="s">
        <v>69</v>
      </c>
      <c r="C47" s="191">
        <v>137.14747192918986</v>
      </c>
      <c r="D47" s="192">
        <v>103.70151368675299</v>
      </c>
      <c r="E47" s="192">
        <v>110.54943662818141</v>
      </c>
      <c r="F47" s="192">
        <v>107.86257354827208</v>
      </c>
      <c r="G47" s="192">
        <v>147.89103797159294</v>
      </c>
      <c r="H47" s="192">
        <v>135.93918487684144</v>
      </c>
      <c r="I47" s="193">
        <v>216.54865070359352</v>
      </c>
      <c r="J47" s="498">
        <v>6.6034937176651765E-2</v>
      </c>
      <c r="K47" s="195">
        <v>-2.4304629330190508E-2</v>
      </c>
      <c r="L47" s="337">
        <v>8.2100928605975287E-2</v>
      </c>
      <c r="M47" s="306">
        <v>5.9542717541836376E-2</v>
      </c>
      <c r="N47" s="338">
        <v>0.19034040610153169</v>
      </c>
      <c r="O47" s="196">
        <v>6.3459029326304161E-3</v>
      </c>
      <c r="P47" s="194">
        <v>6.1486277200471342E-3</v>
      </c>
      <c r="Q47" s="194">
        <v>8.3669199476708693E-3</v>
      </c>
      <c r="R47" s="194">
        <v>7.2851276135639069E-3</v>
      </c>
      <c r="S47" s="195">
        <v>1.0960178946100938E-2</v>
      </c>
    </row>
    <row r="48" spans="1:24" x14ac:dyDescent="0.25">
      <c r="A48" s="134" t="s">
        <v>18</v>
      </c>
      <c r="B48" s="124" t="s">
        <v>70</v>
      </c>
      <c r="C48" s="191">
        <v>193.60590245035419</v>
      </c>
      <c r="D48" s="192">
        <v>446.86361757315558</v>
      </c>
      <c r="E48" s="192">
        <v>502.70112903956738</v>
      </c>
      <c r="F48" s="192">
        <v>370.89692452297447</v>
      </c>
      <c r="G48" s="192">
        <v>625.57448218603508</v>
      </c>
      <c r="H48" s="192">
        <v>510.12936335513621</v>
      </c>
      <c r="I48" s="193">
        <v>1193.2277111740086</v>
      </c>
      <c r="J48" s="498">
        <v>0.12495425734065435</v>
      </c>
      <c r="K48" s="195">
        <v>-0.26219198028938318</v>
      </c>
      <c r="L48" s="337">
        <v>0.13961051626521281</v>
      </c>
      <c r="M48" s="306">
        <v>8.2945927859841007E-2</v>
      </c>
      <c r="N48" s="338">
        <v>0.33926810041204258</v>
      </c>
      <c r="O48" s="196">
        <v>3.0108336405225275E-3</v>
      </c>
      <c r="P48" s="194">
        <v>2.1539970968603057E-3</v>
      </c>
      <c r="Q48" s="194">
        <v>3.474792852783847E-3</v>
      </c>
      <c r="R48" s="194">
        <v>2.4849432993121006E-3</v>
      </c>
      <c r="S48" s="195">
        <v>5.4628835833237773E-3</v>
      </c>
    </row>
    <row r="49" spans="1:19" x14ac:dyDescent="0.25">
      <c r="A49" s="134" t="s">
        <v>19</v>
      </c>
      <c r="B49" s="124" t="s">
        <v>71</v>
      </c>
      <c r="C49" s="191">
        <v>975.79271875321547</v>
      </c>
      <c r="D49" s="192">
        <v>1054.2766878911264</v>
      </c>
      <c r="E49" s="192">
        <v>1073.2457074290219</v>
      </c>
      <c r="F49" s="192">
        <v>1149.1991299729239</v>
      </c>
      <c r="G49" s="192">
        <v>1351.3249361282001</v>
      </c>
      <c r="H49" s="192">
        <v>1201.5477191487421</v>
      </c>
      <c r="I49" s="193">
        <v>2620.1852726212915</v>
      </c>
      <c r="J49" s="498">
        <v>1.7992448999170518E-2</v>
      </c>
      <c r="K49" s="195">
        <v>7.0769835852267038E-2</v>
      </c>
      <c r="L49" s="337">
        <v>4.1336582569058589E-2</v>
      </c>
      <c r="M49" s="306">
        <v>1.1198539581779077E-2</v>
      </c>
      <c r="N49" s="338">
        <v>0.22880841894251036</v>
      </c>
      <c r="O49" s="196">
        <v>4.0320495495282747E-3</v>
      </c>
      <c r="P49" s="194">
        <v>4.2281823859529905E-3</v>
      </c>
      <c r="Q49" s="194">
        <v>4.9159720531149684E-3</v>
      </c>
      <c r="R49" s="194">
        <v>3.7948381621414921E-3</v>
      </c>
      <c r="S49" s="195">
        <v>7.7625902550653644E-3</v>
      </c>
    </row>
    <row r="50" spans="1:19" x14ac:dyDescent="0.25">
      <c r="A50" s="134" t="s">
        <v>20</v>
      </c>
      <c r="B50" s="124" t="s">
        <v>72</v>
      </c>
      <c r="C50" s="191">
        <v>159.23549938473826</v>
      </c>
      <c r="D50" s="192">
        <v>177.86236513296379</v>
      </c>
      <c r="E50" s="192">
        <v>170.46231328430102</v>
      </c>
      <c r="F50" s="192">
        <v>176.9959945834787</v>
      </c>
      <c r="G50" s="192">
        <v>232.98003250185059</v>
      </c>
      <c r="H50" s="192">
        <v>188.67556034027899</v>
      </c>
      <c r="I50" s="193">
        <v>441.41487900076589</v>
      </c>
      <c r="J50" s="498">
        <v>-4.1605495592790254E-2</v>
      </c>
      <c r="K50" s="195">
        <v>3.8329183579015824E-2</v>
      </c>
      <c r="L50" s="337">
        <v>7.1121694942341662E-2</v>
      </c>
      <c r="M50" s="306">
        <v>1.6103746152223097E-2</v>
      </c>
      <c r="N50" s="338">
        <v>0.25666894371649085</v>
      </c>
      <c r="O50" s="196">
        <v>8.3311248910996581E-3</v>
      </c>
      <c r="P50" s="194">
        <v>8.4320597587194904E-3</v>
      </c>
      <c r="Q50" s="194">
        <v>1.0671350089163699E-2</v>
      </c>
      <c r="R50" s="194">
        <v>7.2625846798087534E-3</v>
      </c>
      <c r="S50" s="195">
        <v>1.5517306626573538E-2</v>
      </c>
    </row>
    <row r="51" spans="1:19" x14ac:dyDescent="0.25">
      <c r="A51" s="134" t="s">
        <v>21</v>
      </c>
      <c r="B51" s="124" t="s">
        <v>73</v>
      </c>
      <c r="C51" s="191">
        <v>857.08293886952617</v>
      </c>
      <c r="D51" s="192">
        <v>832.21358834460329</v>
      </c>
      <c r="E51" s="192">
        <v>840.55220213681855</v>
      </c>
      <c r="F51" s="192">
        <v>727.7944569913243</v>
      </c>
      <c r="G51" s="192">
        <v>982.24474867023946</v>
      </c>
      <c r="H51" s="192">
        <v>904.68012403510795</v>
      </c>
      <c r="I51" s="193">
        <v>1663.9647633838799</v>
      </c>
      <c r="J51" s="498">
        <v>1.001980009579273E-2</v>
      </c>
      <c r="K51" s="195">
        <v>-0.13414722471590224</v>
      </c>
      <c r="L51" s="337">
        <v>7.7836143846588657E-2</v>
      </c>
      <c r="M51" s="306">
        <v>5.5897049492275253E-2</v>
      </c>
      <c r="N51" s="338">
        <v>0.22965660080605432</v>
      </c>
      <c r="O51" s="196">
        <v>4.0189157114632083E-3</v>
      </c>
      <c r="P51" s="194">
        <v>3.4287016675566885E-3</v>
      </c>
      <c r="Q51" s="194">
        <v>4.5294185966629468E-3</v>
      </c>
      <c r="R51" s="194">
        <v>3.8865995172066301E-3</v>
      </c>
      <c r="S51" s="195">
        <v>6.7186392471025608E-3</v>
      </c>
    </row>
    <row r="52" spans="1:19" x14ac:dyDescent="0.25">
      <c r="A52" s="134" t="s">
        <v>22</v>
      </c>
      <c r="B52" s="124" t="s">
        <v>74</v>
      </c>
      <c r="C52" s="191">
        <v>6328.9685792621494</v>
      </c>
      <c r="D52" s="192">
        <v>6320.1888839565809</v>
      </c>
      <c r="E52" s="192">
        <v>6627.9081666301654</v>
      </c>
      <c r="F52" s="192">
        <v>6844.0255536318473</v>
      </c>
      <c r="G52" s="192">
        <v>7754.1022421550688</v>
      </c>
      <c r="H52" s="192">
        <v>7428.7626834901703</v>
      </c>
      <c r="I52" s="193">
        <v>15028.851263209917</v>
      </c>
      <c r="J52" s="498">
        <v>4.8688304783850889E-2</v>
      </c>
      <c r="K52" s="195">
        <v>3.2607178851659091E-2</v>
      </c>
      <c r="L52" s="337">
        <v>3.1703669413945867E-2</v>
      </c>
      <c r="M52" s="306">
        <v>2.0707287719211154E-2</v>
      </c>
      <c r="N52" s="338">
        <v>0.21731659062362141</v>
      </c>
      <c r="O52" s="196">
        <v>3.0388416693091836E-3</v>
      </c>
      <c r="P52" s="194">
        <v>3.0745931051560089E-3</v>
      </c>
      <c r="Q52" s="194">
        <v>3.3826410623879434E-3</v>
      </c>
      <c r="R52" s="194">
        <v>3.0055222004502307E-3</v>
      </c>
      <c r="S52" s="195">
        <v>5.7146770924964172E-3</v>
      </c>
    </row>
    <row r="53" spans="1:19" x14ac:dyDescent="0.25">
      <c r="A53" s="134" t="s">
        <v>23</v>
      </c>
      <c r="B53" s="124" t="s">
        <v>75</v>
      </c>
      <c r="C53" s="191">
        <v>9891.1677933714564</v>
      </c>
      <c r="D53" s="192">
        <v>10498.288513077188</v>
      </c>
      <c r="E53" s="192">
        <v>11215.51153920839</v>
      </c>
      <c r="F53" s="192">
        <v>11629.142639797234</v>
      </c>
      <c r="G53" s="192">
        <v>13425.627437659794</v>
      </c>
      <c r="H53" s="192">
        <v>12750.708755688154</v>
      </c>
      <c r="I53" s="193">
        <v>23683.440433880212</v>
      </c>
      <c r="J53" s="498">
        <v>6.8318090633324946E-2</v>
      </c>
      <c r="K53" s="195">
        <v>3.6880270609399135E-2</v>
      </c>
      <c r="L53" s="337">
        <v>3.6565436345133762E-2</v>
      </c>
      <c r="M53" s="306">
        <v>2.3285115747556207E-2</v>
      </c>
      <c r="N53" s="338">
        <v>0.19460484969336678</v>
      </c>
      <c r="O53" s="196">
        <v>3.6980472099262039E-3</v>
      </c>
      <c r="P53" s="194">
        <v>3.7231111678363103E-3</v>
      </c>
      <c r="Q53" s="194">
        <v>4.1453155777540088E-3</v>
      </c>
      <c r="R53" s="194">
        <v>3.6073221162588208E-3</v>
      </c>
      <c r="S53" s="195">
        <v>6.3034522596916304E-3</v>
      </c>
    </row>
    <row r="54" spans="1:19" x14ac:dyDescent="0.25">
      <c r="A54" s="134" t="s">
        <v>24</v>
      </c>
      <c r="B54" s="124" t="s">
        <v>76</v>
      </c>
      <c r="C54" s="191">
        <v>476.49211564689409</v>
      </c>
      <c r="D54" s="192">
        <v>458.89460443887714</v>
      </c>
      <c r="E54" s="192">
        <v>385.99101312310029</v>
      </c>
      <c r="F54" s="192">
        <v>388.60421594527736</v>
      </c>
      <c r="G54" s="192">
        <v>468.72891001145649</v>
      </c>
      <c r="H54" s="192">
        <v>379.83965893524572</v>
      </c>
      <c r="I54" s="193">
        <v>716.83901179564123</v>
      </c>
      <c r="J54" s="498">
        <v>-0.15886783285438977</v>
      </c>
      <c r="K54" s="195">
        <v>6.7701131200783582E-3</v>
      </c>
      <c r="L54" s="337">
        <v>4.7981360111723603E-2</v>
      </c>
      <c r="M54" s="306">
        <v>-5.6868116310573313E-3</v>
      </c>
      <c r="N54" s="338">
        <v>0.16540943868990543</v>
      </c>
      <c r="O54" s="196">
        <v>2.1928479288358844E-3</v>
      </c>
      <c r="P54" s="194">
        <v>2.2183417979996316E-3</v>
      </c>
      <c r="Q54" s="194">
        <v>2.5972011500670924E-3</v>
      </c>
      <c r="R54" s="194">
        <v>1.9376221666946838E-3</v>
      </c>
      <c r="S54" s="195">
        <v>3.4568676392650243E-3</v>
      </c>
    </row>
    <row r="55" spans="1:19" x14ac:dyDescent="0.25">
      <c r="A55" s="134" t="s">
        <v>25</v>
      </c>
      <c r="B55" s="124" t="s">
        <v>77</v>
      </c>
      <c r="C55" s="191">
        <v>141.30526901109403</v>
      </c>
      <c r="D55" s="192">
        <v>310.59610170009137</v>
      </c>
      <c r="E55" s="192">
        <v>333.04477044473583</v>
      </c>
      <c r="F55" s="192">
        <v>276.86312654036936</v>
      </c>
      <c r="G55" s="192">
        <v>463.13487367977018</v>
      </c>
      <c r="H55" s="192">
        <v>403.48465747428361</v>
      </c>
      <c r="I55" s="193">
        <v>767.68034131189631</v>
      </c>
      <c r="J55" s="498">
        <v>7.2276080162527956E-2</v>
      </c>
      <c r="K55" s="195">
        <v>-0.16869096557001495</v>
      </c>
      <c r="L55" s="337">
        <v>0.13726216567891125</v>
      </c>
      <c r="M55" s="306">
        <v>9.8728719412159105E-2</v>
      </c>
      <c r="N55" s="338">
        <v>0.29041328373141284</v>
      </c>
      <c r="O55" s="196">
        <v>3.0625397864670108E-3</v>
      </c>
      <c r="P55" s="194">
        <v>2.4517690608544906E-3</v>
      </c>
      <c r="Q55" s="194">
        <v>3.6825749691570537E-3</v>
      </c>
      <c r="R55" s="194">
        <v>2.792828180944556E-3</v>
      </c>
      <c r="S55" s="195">
        <v>4.8763922481679569E-3</v>
      </c>
    </row>
    <row r="56" spans="1:19" x14ac:dyDescent="0.25">
      <c r="A56" s="134" t="s">
        <v>26</v>
      </c>
      <c r="B56" s="124" t="s">
        <v>78</v>
      </c>
      <c r="C56" s="191">
        <v>807.17428903696918</v>
      </c>
      <c r="D56" s="192">
        <v>787.00611418510277</v>
      </c>
      <c r="E56" s="192">
        <v>838.78494005499715</v>
      </c>
      <c r="F56" s="192">
        <v>783.27687552969678</v>
      </c>
      <c r="G56" s="192">
        <v>1013.9267184401845</v>
      </c>
      <c r="H56" s="192">
        <v>927.74423266081988</v>
      </c>
      <c r="I56" s="193">
        <v>1701.4231307034324</v>
      </c>
      <c r="J56" s="498">
        <v>6.5792151975220925E-2</v>
      </c>
      <c r="K56" s="195">
        <v>-6.61767538669219E-2</v>
      </c>
      <c r="L56" s="337">
        <v>6.6652156132198437E-2</v>
      </c>
      <c r="M56" s="306">
        <v>4.3225608944339911E-2</v>
      </c>
      <c r="N56" s="338">
        <v>0.21401557053593168</v>
      </c>
      <c r="O56" s="196">
        <v>3.2788706068091226E-3</v>
      </c>
      <c r="P56" s="194">
        <v>2.8335050839356198E-3</v>
      </c>
      <c r="Q56" s="194">
        <v>3.0629314426578159E-3</v>
      </c>
      <c r="R56" s="194">
        <v>2.4252676211854742E-3</v>
      </c>
      <c r="S56" s="195">
        <v>4.058049443160793E-3</v>
      </c>
    </row>
    <row r="57" spans="1:19" x14ac:dyDescent="0.25">
      <c r="A57" s="134" t="s">
        <v>27</v>
      </c>
      <c r="B57" s="124" t="s">
        <v>79</v>
      </c>
      <c r="C57" s="191">
        <v>4093.036083594387</v>
      </c>
      <c r="D57" s="192">
        <v>4404.5527386483427</v>
      </c>
      <c r="E57" s="192">
        <v>4374.5333067053916</v>
      </c>
      <c r="F57" s="192">
        <v>4379.6459464982363</v>
      </c>
      <c r="G57" s="192">
        <v>5511.3272635132344</v>
      </c>
      <c r="H57" s="192">
        <v>4466.8986777205082</v>
      </c>
      <c r="I57" s="193">
        <v>11707.11129849996</v>
      </c>
      <c r="J57" s="498">
        <v>-6.8155460325270978E-3</v>
      </c>
      <c r="K57" s="195">
        <v>1.1687280526606614E-3</v>
      </c>
      <c r="L57" s="337">
        <v>5.9142265915271608E-2</v>
      </c>
      <c r="M57" s="306">
        <v>4.9437986249971644E-3</v>
      </c>
      <c r="N57" s="338">
        <v>0.27865295305813653</v>
      </c>
      <c r="O57" s="196">
        <v>2.6733127361622008E-3</v>
      </c>
      <c r="P57" s="194">
        <v>2.6322158848844299E-3</v>
      </c>
      <c r="Q57" s="194">
        <v>3.1949367999711455E-3</v>
      </c>
      <c r="R57" s="194">
        <v>2.4206576138973051E-3</v>
      </c>
      <c r="S57" s="195">
        <v>5.9626520259144257E-3</v>
      </c>
    </row>
    <row r="58" spans="1:19" x14ac:dyDescent="0.25">
      <c r="A58" s="134" t="s">
        <v>28</v>
      </c>
      <c r="B58" s="124" t="s">
        <v>80</v>
      </c>
      <c r="C58" s="191">
        <v>186.62879751553302</v>
      </c>
      <c r="D58" s="192">
        <v>104.19654625239704</v>
      </c>
      <c r="E58" s="192">
        <v>100.55633930173053</v>
      </c>
      <c r="F58" s="192">
        <v>105.25879555471484</v>
      </c>
      <c r="G58" s="192">
        <v>133.6571650955818</v>
      </c>
      <c r="H58" s="192">
        <v>110.48770391763912</v>
      </c>
      <c r="I58" s="193">
        <v>195.78470253762796</v>
      </c>
      <c r="J58" s="498">
        <v>-3.4935965553491322E-2</v>
      </c>
      <c r="K58" s="195">
        <v>4.6764393827763096E-2</v>
      </c>
      <c r="L58" s="337">
        <v>6.1532908630894223E-2</v>
      </c>
      <c r="M58" s="306">
        <v>1.2194301715839684E-2</v>
      </c>
      <c r="N58" s="338">
        <v>0.16783124323946597</v>
      </c>
      <c r="O58" s="196">
        <v>4.1249313635712366E-3</v>
      </c>
      <c r="P58" s="194">
        <v>4.1859731249343415E-3</v>
      </c>
      <c r="Q58" s="194">
        <v>4.9544053136103177E-3</v>
      </c>
      <c r="R58" s="194">
        <v>3.3624584844607879E-3</v>
      </c>
      <c r="S58" s="195">
        <v>5.4414613809913893E-3</v>
      </c>
    </row>
    <row r="59" spans="1:19" x14ac:dyDescent="0.25">
      <c r="A59" s="134" t="s">
        <v>29</v>
      </c>
      <c r="B59" s="124" t="s">
        <v>81</v>
      </c>
      <c r="C59" s="191">
        <v>294.09795752904211</v>
      </c>
      <c r="D59" s="192">
        <v>165.97150242213542</v>
      </c>
      <c r="E59" s="192">
        <v>154.0011981122571</v>
      </c>
      <c r="F59" s="192">
        <v>162.34620379630115</v>
      </c>
      <c r="G59" s="192">
        <v>205.85738861254873</v>
      </c>
      <c r="H59" s="192">
        <v>168.84021126402811</v>
      </c>
      <c r="I59" s="193">
        <v>296.39522835394718</v>
      </c>
      <c r="J59" s="498">
        <v>-7.2122648377507592E-2</v>
      </c>
      <c r="K59" s="195">
        <v>5.4187927018340964E-2</v>
      </c>
      <c r="L59" s="337">
        <v>6.1160511412119867E-2</v>
      </c>
      <c r="M59" s="306">
        <v>9.8536447709134389E-3</v>
      </c>
      <c r="N59" s="338">
        <v>0.16240445958170602</v>
      </c>
      <c r="O59" s="196">
        <v>4.1483368561307929E-3</v>
      </c>
      <c r="P59" s="194">
        <v>4.2146555810893428E-3</v>
      </c>
      <c r="Q59" s="194">
        <v>5.1075538564439044E-3</v>
      </c>
      <c r="R59" s="194">
        <v>3.3017592793576846E-3</v>
      </c>
      <c r="S59" s="195">
        <v>5.2933979039348584E-3</v>
      </c>
    </row>
    <row r="60" spans="1:19" x14ac:dyDescent="0.25">
      <c r="A60" s="134" t="s">
        <v>30</v>
      </c>
      <c r="B60" s="124" t="s">
        <v>82</v>
      </c>
      <c r="C60" s="191">
        <v>87.909279888415711</v>
      </c>
      <c r="D60" s="192">
        <v>97.05990662880653</v>
      </c>
      <c r="E60" s="192">
        <v>99.165223720235559</v>
      </c>
      <c r="F60" s="192">
        <v>101.73354490921221</v>
      </c>
      <c r="G60" s="192">
        <v>124.94376286008334</v>
      </c>
      <c r="H60" s="192">
        <v>110.98256446507989</v>
      </c>
      <c r="I60" s="193">
        <v>236.5268904451996</v>
      </c>
      <c r="J60" s="498">
        <v>2.1690903737220157E-2</v>
      </c>
      <c r="K60" s="195">
        <v>2.5899414054894709E-2</v>
      </c>
      <c r="L60" s="337">
        <v>5.2719338118140557E-2</v>
      </c>
      <c r="M60" s="306">
        <v>2.1992348955111707E-2</v>
      </c>
      <c r="N60" s="338">
        <v>0.23482122580959963</v>
      </c>
      <c r="O60" s="196">
        <v>1.9029066676946138E-3</v>
      </c>
      <c r="P60" s="194">
        <v>1.8663392307734766E-3</v>
      </c>
      <c r="Q60" s="194">
        <v>1.9491537688308917E-3</v>
      </c>
      <c r="R60" s="194">
        <v>1.5439472862293488E-3</v>
      </c>
      <c r="S60" s="195">
        <v>3.0925781898077835E-3</v>
      </c>
    </row>
    <row r="61" spans="1:19" x14ac:dyDescent="0.25">
      <c r="A61" s="134" t="s">
        <v>31</v>
      </c>
      <c r="B61" s="124" t="s">
        <v>83</v>
      </c>
      <c r="C61" s="191">
        <v>40.929053349597595</v>
      </c>
      <c r="D61" s="192">
        <v>45.396857698530326</v>
      </c>
      <c r="E61" s="192">
        <v>46.6591803914027</v>
      </c>
      <c r="F61" s="192">
        <v>47.735273130577454</v>
      </c>
      <c r="G61" s="192">
        <v>63.964878983045978</v>
      </c>
      <c r="H61" s="192">
        <v>58.442433734091317</v>
      </c>
      <c r="I61" s="193">
        <v>106.46679570326329</v>
      </c>
      <c r="J61" s="498">
        <v>2.7806389183479441E-2</v>
      </c>
      <c r="K61" s="195">
        <v>2.3062829868589541E-2</v>
      </c>
      <c r="L61" s="337">
        <v>7.5909005624255732E-2</v>
      </c>
      <c r="M61" s="306">
        <v>5.1894587127142122E-2</v>
      </c>
      <c r="N61" s="338">
        <v>0.22206327461741404</v>
      </c>
      <c r="O61" s="196">
        <v>5.298747446699603E-3</v>
      </c>
      <c r="P61" s="194">
        <v>5.1141052429994902E-3</v>
      </c>
      <c r="Q61" s="194">
        <v>6.3541362699475034E-3</v>
      </c>
      <c r="R61" s="194">
        <v>4.8837188833639944E-3</v>
      </c>
      <c r="S61" s="195">
        <v>8.3861398021061809E-3</v>
      </c>
    </row>
    <row r="62" spans="1:19" x14ac:dyDescent="0.25">
      <c r="A62" s="134" t="s">
        <v>32</v>
      </c>
      <c r="B62" s="124" t="s">
        <v>84</v>
      </c>
      <c r="C62" s="191">
        <v>2340.7292168874478</v>
      </c>
      <c r="D62" s="192">
        <v>2666.9463886709946</v>
      </c>
      <c r="E62" s="192">
        <v>3023.5009080195432</v>
      </c>
      <c r="F62" s="192">
        <v>3186.071069746406</v>
      </c>
      <c r="G62" s="192">
        <v>4222.7159187366206</v>
      </c>
      <c r="H62" s="192">
        <v>3487.3057266911615</v>
      </c>
      <c r="I62" s="193">
        <v>7119.3057306298087</v>
      </c>
      <c r="J62" s="498">
        <v>0.13369392083139275</v>
      </c>
      <c r="K62" s="195">
        <v>5.3768848322704788E-2</v>
      </c>
      <c r="L62" s="337">
        <v>7.2961407822641045E-2</v>
      </c>
      <c r="M62" s="306">
        <v>2.2842207766497591E-2</v>
      </c>
      <c r="N62" s="338">
        <v>0.22263140237967738</v>
      </c>
      <c r="O62" s="196">
        <v>4.4691239692187697E-3</v>
      </c>
      <c r="P62" s="194">
        <v>4.6107534932984693E-3</v>
      </c>
      <c r="Q62" s="194">
        <v>5.6536120817995859E-3</v>
      </c>
      <c r="R62" s="194">
        <v>4.4462906722581722E-3</v>
      </c>
      <c r="S62" s="195">
        <v>8.5311568218142016E-3</v>
      </c>
    </row>
    <row r="63" spans="1:19" x14ac:dyDescent="0.25">
      <c r="A63" s="134" t="s">
        <v>33</v>
      </c>
      <c r="B63" s="124" t="s">
        <v>85</v>
      </c>
      <c r="C63" s="191">
        <v>509.46003104200486</v>
      </c>
      <c r="D63" s="192">
        <v>1226.9362933024429</v>
      </c>
      <c r="E63" s="192">
        <v>1284.9083031779273</v>
      </c>
      <c r="F63" s="192">
        <v>1217.5508134883403</v>
      </c>
      <c r="G63" s="192">
        <v>1703.1635733730875</v>
      </c>
      <c r="H63" s="192">
        <v>1293.2305849382735</v>
      </c>
      <c r="I63" s="193">
        <v>3210.3672261235806</v>
      </c>
      <c r="J63" s="498">
        <v>4.7249405035893144E-2</v>
      </c>
      <c r="K63" s="195">
        <v>-5.242202071773816E-2</v>
      </c>
      <c r="L63" s="337">
        <v>8.7532679933389979E-2</v>
      </c>
      <c r="M63" s="306">
        <v>1.5189735485312328E-2</v>
      </c>
      <c r="N63" s="338">
        <v>0.2742859787272327</v>
      </c>
      <c r="O63" s="196">
        <v>3.0039652908020837E-3</v>
      </c>
      <c r="P63" s="194">
        <v>2.734907148436098E-3</v>
      </c>
      <c r="Q63" s="194">
        <v>3.6490084042166441E-3</v>
      </c>
      <c r="R63" s="194">
        <v>2.4076826148654758E-3</v>
      </c>
      <c r="S63" s="195">
        <v>5.6174657947519911E-3</v>
      </c>
    </row>
    <row r="64" spans="1:19" x14ac:dyDescent="0.25">
      <c r="A64" s="134" t="s">
        <v>34</v>
      </c>
      <c r="B64" s="124" t="s">
        <v>86</v>
      </c>
      <c r="C64" s="191">
        <v>722.64813918012874</v>
      </c>
      <c r="D64" s="192">
        <v>823.47862020120238</v>
      </c>
      <c r="E64" s="192">
        <v>805.70991590699259</v>
      </c>
      <c r="F64" s="192">
        <v>817.070560922455</v>
      </c>
      <c r="G64" s="192">
        <v>978.61323353828516</v>
      </c>
      <c r="H64" s="192">
        <v>843.49155833460941</v>
      </c>
      <c r="I64" s="193">
        <v>1620.0292593548218</v>
      </c>
      <c r="J64" s="498">
        <v>-2.1577614595347128E-2</v>
      </c>
      <c r="K64" s="195">
        <v>1.4100167803785313E-2</v>
      </c>
      <c r="L64" s="337">
        <v>4.6135356479566347E-2</v>
      </c>
      <c r="M64" s="306">
        <v>7.987843197247102E-3</v>
      </c>
      <c r="N64" s="338">
        <v>0.1866313661134511</v>
      </c>
      <c r="O64" s="196">
        <v>4.4919103452433704E-3</v>
      </c>
      <c r="P64" s="194">
        <v>4.4497870810499768E-3</v>
      </c>
      <c r="Q64" s="194">
        <v>5.0530406582252425E-3</v>
      </c>
      <c r="R64" s="194">
        <v>4.1269610515214852E-3</v>
      </c>
      <c r="S64" s="195">
        <v>7.4858677224189686E-3</v>
      </c>
    </row>
    <row r="65" spans="1:24" x14ac:dyDescent="0.25">
      <c r="A65" s="134" t="s">
        <v>35</v>
      </c>
      <c r="B65" s="124" t="s">
        <v>87</v>
      </c>
      <c r="C65" s="191">
        <v>206.23829472263887</v>
      </c>
      <c r="D65" s="192">
        <v>497.00514160148919</v>
      </c>
      <c r="E65" s="192">
        <v>495.09217221584663</v>
      </c>
      <c r="F65" s="192">
        <v>437.16959296772552</v>
      </c>
      <c r="G65" s="192">
        <v>539.42787069374845</v>
      </c>
      <c r="H65" s="192">
        <v>501.09620172999951</v>
      </c>
      <c r="I65" s="193">
        <v>1054.4361090554382</v>
      </c>
      <c r="J65" s="498">
        <v>-3.8489931502084795E-3</v>
      </c>
      <c r="K65" s="195">
        <v>-0.11699352665763507</v>
      </c>
      <c r="L65" s="337">
        <v>5.3952063667178196E-2</v>
      </c>
      <c r="M65" s="306">
        <v>3.4707961828035039E-2</v>
      </c>
      <c r="N65" s="338">
        <v>0.24621387038120646</v>
      </c>
      <c r="O65" s="196">
        <v>3.0875180989408772E-3</v>
      </c>
      <c r="P65" s="194">
        <v>2.5534575724937007E-3</v>
      </c>
      <c r="Q65" s="194">
        <v>2.9522397149006814E-3</v>
      </c>
      <c r="R65" s="194">
        <v>2.252271784616634E-3</v>
      </c>
      <c r="S65" s="195">
        <v>4.34931612841817E-3</v>
      </c>
    </row>
    <row r="66" spans="1:24" x14ac:dyDescent="0.25">
      <c r="A66" s="134" t="s">
        <v>36</v>
      </c>
      <c r="B66" s="124" t="s">
        <v>88</v>
      </c>
      <c r="C66" s="191">
        <v>75.212008629765421</v>
      </c>
      <c r="D66" s="192">
        <v>253.79883984551054</v>
      </c>
      <c r="E66" s="192">
        <v>262.30637478583799</v>
      </c>
      <c r="F66" s="192">
        <v>282.47368195845445</v>
      </c>
      <c r="G66" s="192">
        <v>390.54543674269513</v>
      </c>
      <c r="H66" s="192">
        <v>303.4276854073434</v>
      </c>
      <c r="I66" s="193">
        <v>752.07275923806492</v>
      </c>
      <c r="J66" s="498">
        <v>3.3520779470489481E-2</v>
      </c>
      <c r="K66" s="195">
        <v>7.6884548418170162E-2</v>
      </c>
      <c r="L66" s="337">
        <v>8.4359763596188575E-2</v>
      </c>
      <c r="M66" s="306">
        <v>1.8050457330887504E-2</v>
      </c>
      <c r="N66" s="338">
        <v>0.27738104351069071</v>
      </c>
      <c r="O66" s="196">
        <v>3.359852528548932E-3</v>
      </c>
      <c r="P66" s="194">
        <v>3.4995389041087765E-3</v>
      </c>
      <c r="Q66" s="194">
        <v>4.341939523514202E-3</v>
      </c>
      <c r="R66" s="194">
        <v>3.1080799309835929E-3</v>
      </c>
      <c r="S66" s="195">
        <v>7.0559215463936661E-3</v>
      </c>
    </row>
    <row r="67" spans="1:24" x14ac:dyDescent="0.25">
      <c r="A67" s="134" t="s">
        <v>37</v>
      </c>
      <c r="B67" s="124" t="s">
        <v>89</v>
      </c>
      <c r="C67" s="191">
        <v>41.894101818787945</v>
      </c>
      <c r="D67" s="192">
        <v>101.42026357466426</v>
      </c>
      <c r="E67" s="192">
        <v>100.8708091511624</v>
      </c>
      <c r="F67" s="192">
        <v>82.901272244390867</v>
      </c>
      <c r="G67" s="192">
        <v>128.59829425794481</v>
      </c>
      <c r="H67" s="192">
        <v>104.76969587460464</v>
      </c>
      <c r="I67" s="193">
        <v>195.09094919134682</v>
      </c>
      <c r="J67" s="498">
        <v>-5.4176000350990572E-3</v>
      </c>
      <c r="K67" s="195">
        <v>-0.17814407416761024</v>
      </c>
      <c r="L67" s="337">
        <v>0.11601107166346769</v>
      </c>
      <c r="M67" s="306">
        <v>6.0275245468097038E-2</v>
      </c>
      <c r="N67" s="338">
        <v>0.23856550828596856</v>
      </c>
      <c r="O67" s="196">
        <v>2.6170844442382161E-3</v>
      </c>
      <c r="P67" s="194">
        <v>2.1247321534139528E-3</v>
      </c>
      <c r="Q67" s="194">
        <v>3.113750687683456E-3</v>
      </c>
      <c r="R67" s="194">
        <v>2.3307720943620356E-3</v>
      </c>
      <c r="S67" s="195">
        <v>3.9751924445654754E-3</v>
      </c>
    </row>
    <row r="68" spans="1:24" x14ac:dyDescent="0.25">
      <c r="A68" s="134" t="s">
        <v>38</v>
      </c>
      <c r="B68" s="124" t="s">
        <v>90</v>
      </c>
      <c r="C68" s="191">
        <v>2826.7759954563553</v>
      </c>
      <c r="D68" s="192">
        <v>3076.7977771092737</v>
      </c>
      <c r="E68" s="192">
        <v>3020.0658601367895</v>
      </c>
      <c r="F68" s="192">
        <v>3001.1697813588708</v>
      </c>
      <c r="G68" s="192">
        <v>3560.2231452905667</v>
      </c>
      <c r="H68" s="192">
        <v>2889.8303800144568</v>
      </c>
      <c r="I68" s="193">
        <v>6832.0441935403405</v>
      </c>
      <c r="J68" s="498">
        <v>-1.8438623881802618E-2</v>
      </c>
      <c r="K68" s="195">
        <v>-6.2568432785975459E-3</v>
      </c>
      <c r="L68" s="337">
        <v>4.3630261513125213E-2</v>
      </c>
      <c r="M68" s="306">
        <v>-9.4065617395462375E-3</v>
      </c>
      <c r="N68" s="338">
        <v>0.22832990548853593</v>
      </c>
      <c r="O68" s="196">
        <v>2.7932794977171354E-3</v>
      </c>
      <c r="P68" s="194">
        <v>2.6881681054295946E-3</v>
      </c>
      <c r="Q68" s="194">
        <v>3.0248610703829783E-3</v>
      </c>
      <c r="R68" s="194">
        <v>2.2282763177033475E-3</v>
      </c>
      <c r="S68" s="195">
        <v>4.9656134617470024E-3</v>
      </c>
    </row>
    <row r="69" spans="1:24" x14ac:dyDescent="0.25">
      <c r="A69" s="134" t="s">
        <v>39</v>
      </c>
      <c r="B69" s="124" t="s">
        <v>91</v>
      </c>
      <c r="C69" s="191">
        <v>1752.7811631368158</v>
      </c>
      <c r="D69" s="192">
        <v>2008.9106225173259</v>
      </c>
      <c r="E69" s="192">
        <v>2120.8880433539839</v>
      </c>
      <c r="F69" s="192">
        <v>2490.60905241009</v>
      </c>
      <c r="G69" s="192">
        <v>3303.2744075042101</v>
      </c>
      <c r="H69" s="192">
        <v>2569.7931509106588</v>
      </c>
      <c r="I69" s="193">
        <v>5003.0741682151438</v>
      </c>
      <c r="J69" s="498">
        <v>5.5740369721546612E-2</v>
      </c>
      <c r="K69" s="195">
        <v>0.17432368022190703</v>
      </c>
      <c r="L69" s="337">
        <v>7.3148375764721107E-2</v>
      </c>
      <c r="M69" s="306">
        <v>7.8552240790144001E-3</v>
      </c>
      <c r="N69" s="338">
        <v>0.19050944351104926</v>
      </c>
      <c r="O69" s="196">
        <v>4.770142869730854E-3</v>
      </c>
      <c r="P69" s="194">
        <v>5.3400302478232853E-3</v>
      </c>
      <c r="Q69" s="194">
        <v>6.7942157452929777E-3</v>
      </c>
      <c r="R69" s="194">
        <v>4.5655832627321657E-3</v>
      </c>
      <c r="S69" s="195">
        <v>8.3540581718745052E-3</v>
      </c>
    </row>
    <row r="70" spans="1:24" x14ac:dyDescent="0.25">
      <c r="A70" s="180" t="s">
        <v>246</v>
      </c>
      <c r="B70" s="60" t="s">
        <v>245</v>
      </c>
      <c r="C70" s="339">
        <v>35573.216093900926</v>
      </c>
      <c r="D70" s="318">
        <v>39415.034629364578</v>
      </c>
      <c r="E70" s="318">
        <v>40816.635916018276</v>
      </c>
      <c r="F70" s="318">
        <v>41677.66531342121</v>
      </c>
      <c r="G70" s="318">
        <v>50801.610184538891</v>
      </c>
      <c r="H70" s="318">
        <v>44701.159470864615</v>
      </c>
      <c r="I70" s="340">
        <v>92936.092730394521</v>
      </c>
      <c r="J70" s="499">
        <v>3.5560067366006809E-2</v>
      </c>
      <c r="K70" s="321">
        <v>2.1095060337028571E-2</v>
      </c>
      <c r="L70" s="322">
        <v>5.0735785994816096E-2</v>
      </c>
      <c r="M70" s="319">
        <v>1.7662687233227725E-2</v>
      </c>
      <c r="N70" s="319">
        <v>0.22199732922346316</v>
      </c>
      <c r="O70" s="322">
        <v>3.3684851528769043E-3</v>
      </c>
      <c r="P70" s="319">
        <v>3.3457894070311328E-3</v>
      </c>
      <c r="Q70" s="319">
        <v>3.8983982493113315E-3</v>
      </c>
      <c r="R70" s="319">
        <v>3.1291496986111098E-3</v>
      </c>
      <c r="S70" s="321">
        <v>6.1005437742639263E-3</v>
      </c>
    </row>
    <row r="71" spans="1:24" x14ac:dyDescent="0.25">
      <c r="A71" s="134" t="s">
        <v>40</v>
      </c>
      <c r="B71" s="124" t="s">
        <v>92</v>
      </c>
      <c r="C71" s="191">
        <v>8539.4076436533906</v>
      </c>
      <c r="D71" s="192">
        <v>9480.6363065947116</v>
      </c>
      <c r="E71" s="192">
        <v>11270.148205418001</v>
      </c>
      <c r="F71" s="192">
        <v>11831.072058123849</v>
      </c>
      <c r="G71" s="192">
        <v>14396.144582244091</v>
      </c>
      <c r="H71" s="192">
        <v>12992.471669426954</v>
      </c>
      <c r="I71" s="193">
        <v>29740.579725568743</v>
      </c>
      <c r="J71" s="498">
        <v>0.18875440855995174</v>
      </c>
      <c r="K71" s="195">
        <v>4.9770760994623853E-2</v>
      </c>
      <c r="L71" s="196">
        <v>5.0281038824437463E-2</v>
      </c>
      <c r="M71" s="194">
        <v>2.3686367405707287E-2</v>
      </c>
      <c r="N71" s="194">
        <v>0.25916119941106119</v>
      </c>
      <c r="O71" s="196">
        <v>4.3755344935961964E-3</v>
      </c>
      <c r="P71" s="194">
        <v>4.5165272124884021E-3</v>
      </c>
      <c r="Q71" s="194">
        <v>5.4190842205963088E-3</v>
      </c>
      <c r="R71" s="194">
        <v>4.2411648839009043E-3</v>
      </c>
      <c r="S71" s="195">
        <v>9.1155954880369917E-3</v>
      </c>
    </row>
    <row r="72" spans="1:24" x14ac:dyDescent="0.25">
      <c r="A72" s="180" t="s">
        <v>126</v>
      </c>
      <c r="B72" s="60" t="s">
        <v>93</v>
      </c>
      <c r="C72" s="339">
        <v>44112.623737554313</v>
      </c>
      <c r="D72" s="318">
        <v>48895.670935959293</v>
      </c>
      <c r="E72" s="318">
        <v>52086.784121436278</v>
      </c>
      <c r="F72" s="318">
        <v>53508.737371545059</v>
      </c>
      <c r="G72" s="318">
        <v>65197.754766782979</v>
      </c>
      <c r="H72" s="318">
        <v>57693.631140291567</v>
      </c>
      <c r="I72" s="340">
        <v>122676.67245596327</v>
      </c>
      <c r="J72" s="499">
        <v>6.5263716079415612E-2</v>
      </c>
      <c r="K72" s="321">
        <v>2.7299693657293345E-2</v>
      </c>
      <c r="L72" s="539">
        <v>5.063528976683096E-2</v>
      </c>
      <c r="M72" s="540">
        <v>1.9003774302735366E-2</v>
      </c>
      <c r="N72" s="541">
        <v>0.2305076585910486</v>
      </c>
      <c r="O72" s="322">
        <v>3.5450242625874734E-3</v>
      </c>
      <c r="P72" s="319">
        <v>3.5492056218233365E-3</v>
      </c>
      <c r="Q72" s="319">
        <v>4.1559076491844591E-3</v>
      </c>
      <c r="R72" s="319">
        <v>3.3255071333126939E-3</v>
      </c>
      <c r="S72" s="321">
        <v>6.6323648872378405E-3</v>
      </c>
    </row>
    <row r="73" spans="1:24" x14ac:dyDescent="0.25">
      <c r="A73" s="117" t="s">
        <v>159</v>
      </c>
    </row>
    <row r="74" spans="1:24" x14ac:dyDescent="0.25">
      <c r="C74" s="563"/>
      <c r="D74" s="563"/>
      <c r="E74" s="563"/>
      <c r="F74" s="563"/>
      <c r="X74" s="116"/>
    </row>
    <row r="76" spans="1:24" x14ac:dyDescent="0.25">
      <c r="A76" s="121" t="s">
        <v>422</v>
      </c>
    </row>
    <row r="77" spans="1:24" ht="15" customHeight="1" x14ac:dyDescent="0.25">
      <c r="A77" s="120" t="s">
        <v>63</v>
      </c>
      <c r="C77" s="597" t="s">
        <v>202</v>
      </c>
      <c r="D77" s="617"/>
      <c r="E77" s="617"/>
      <c r="F77" s="617"/>
      <c r="G77" s="617"/>
      <c r="H77" s="617"/>
      <c r="I77" s="618"/>
      <c r="J77" s="594" t="s">
        <v>235</v>
      </c>
      <c r="K77" s="621"/>
      <c r="L77" s="621"/>
      <c r="M77" s="621"/>
      <c r="N77" s="621"/>
      <c r="O77" s="597" t="s">
        <v>328</v>
      </c>
      <c r="P77" s="617"/>
      <c r="Q77" s="617"/>
      <c r="R77" s="617"/>
      <c r="S77" s="618"/>
    </row>
    <row r="78" spans="1:24" ht="45.75" customHeight="1" x14ac:dyDescent="0.25">
      <c r="A78" s="301" t="s">
        <v>41</v>
      </c>
      <c r="B78" s="166" t="s">
        <v>108</v>
      </c>
      <c r="C78" s="310">
        <v>2013</v>
      </c>
      <c r="D78" s="312">
        <v>2014</v>
      </c>
      <c r="E78" s="312">
        <v>2015</v>
      </c>
      <c r="F78" s="312">
        <v>2016</v>
      </c>
      <c r="G78" s="312" t="s">
        <v>43</v>
      </c>
      <c r="H78" s="312" t="s">
        <v>42</v>
      </c>
      <c r="I78" s="313" t="s">
        <v>110</v>
      </c>
      <c r="J78" s="307" t="s">
        <v>420</v>
      </c>
      <c r="K78" s="165" t="s">
        <v>255</v>
      </c>
      <c r="L78" s="301" t="s">
        <v>252</v>
      </c>
      <c r="M78" s="166" t="s">
        <v>253</v>
      </c>
      <c r="N78" s="165" t="s">
        <v>444</v>
      </c>
      <c r="O78" s="552">
        <v>2015</v>
      </c>
      <c r="P78" s="560">
        <v>2016</v>
      </c>
      <c r="Q78" s="560" t="s">
        <v>43</v>
      </c>
      <c r="R78" s="560" t="s">
        <v>42</v>
      </c>
      <c r="S78" s="561" t="s">
        <v>439</v>
      </c>
    </row>
    <row r="79" spans="1:24" ht="16.5" customHeight="1" x14ac:dyDescent="0.25">
      <c r="A79" s="134" t="s">
        <v>13</v>
      </c>
      <c r="B79" s="124" t="s">
        <v>65</v>
      </c>
      <c r="C79" s="329">
        <v>36.907762437488252</v>
      </c>
      <c r="D79" s="330">
        <v>44.724364707508443</v>
      </c>
      <c r="E79" s="330">
        <v>48.050997457780696</v>
      </c>
      <c r="F79" s="330">
        <v>57.202921951133717</v>
      </c>
      <c r="G79" s="330">
        <v>83.548988903200438</v>
      </c>
      <c r="H79" s="330">
        <v>93.034123971065611</v>
      </c>
      <c r="I79" s="331">
        <v>177.45935818332009</v>
      </c>
      <c r="J79" s="592">
        <v>7.4380771466023177E-2</v>
      </c>
      <c r="K79" s="195">
        <v>0.19046273704087469</v>
      </c>
      <c r="L79" s="334">
        <v>9.933674986078378E-2</v>
      </c>
      <c r="M79" s="335">
        <v>0.12929138436043019</v>
      </c>
      <c r="N79" s="336">
        <v>0.32715049470357349</v>
      </c>
      <c r="O79" s="332">
        <v>1.4136970560930606E-4</v>
      </c>
      <c r="P79" s="341">
        <v>1.6302951339176324E-4</v>
      </c>
      <c r="Q79" s="341">
        <v>2.2613632208365959E-4</v>
      </c>
      <c r="R79" s="341">
        <v>2.3008351673080719E-4</v>
      </c>
      <c r="S79" s="342">
        <v>4.000330980604996E-4</v>
      </c>
    </row>
    <row r="80" spans="1:24" x14ac:dyDescent="0.25">
      <c r="A80" s="134" t="s">
        <v>14</v>
      </c>
      <c r="B80" s="124" t="s">
        <v>66</v>
      </c>
      <c r="C80" s="191">
        <v>52.668501957169433</v>
      </c>
      <c r="D80" s="192">
        <v>71.18320456500922</v>
      </c>
      <c r="E80" s="192">
        <v>71.196525577114954</v>
      </c>
      <c r="F80" s="192">
        <v>88.452450073255335</v>
      </c>
      <c r="G80" s="192">
        <v>118.54162673612227</v>
      </c>
      <c r="H80" s="192">
        <v>145.70601439130289</v>
      </c>
      <c r="I80" s="193">
        <v>288.16325424935974</v>
      </c>
      <c r="J80" s="592">
        <v>1.8713701057904153E-4</v>
      </c>
      <c r="K80" s="195">
        <v>0.24237031731906633</v>
      </c>
      <c r="L80" s="337">
        <v>7.594545143505127E-2</v>
      </c>
      <c r="M80" s="306">
        <v>0.13290085073058822</v>
      </c>
      <c r="N80" s="338">
        <v>0.3434830242987903</v>
      </c>
      <c r="O80" s="196">
        <v>1.7390158345391006E-4</v>
      </c>
      <c r="P80" s="194">
        <v>2.0979817966393702E-4</v>
      </c>
      <c r="Q80" s="194">
        <v>2.6974732484684038E-4</v>
      </c>
      <c r="R80" s="194">
        <v>3.0026496802541749E-4</v>
      </c>
      <c r="S80" s="343">
        <v>5.5812084227376739E-4</v>
      </c>
    </row>
    <row r="81" spans="1:19" x14ac:dyDescent="0.25">
      <c r="A81" s="134" t="s">
        <v>15</v>
      </c>
      <c r="B81" s="124" t="s">
        <v>67</v>
      </c>
      <c r="C81" s="191">
        <v>4.9888053270839618</v>
      </c>
      <c r="D81" s="192">
        <v>5.9067033489838652</v>
      </c>
      <c r="E81" s="192">
        <v>5.7223345035173843</v>
      </c>
      <c r="F81" s="192">
        <v>6.2129084967972927</v>
      </c>
      <c r="G81" s="192">
        <v>12.57536365659824</v>
      </c>
      <c r="H81" s="192">
        <v>14.255184913588829</v>
      </c>
      <c r="I81" s="193">
        <v>21.926143352587058</v>
      </c>
      <c r="J81" s="592">
        <v>-3.1213493309799945E-2</v>
      </c>
      <c r="K81" s="195">
        <v>8.5729695280547524E-2</v>
      </c>
      <c r="L81" s="337">
        <v>0.19276915263325511</v>
      </c>
      <c r="M81" s="306">
        <v>0.23074895147030761</v>
      </c>
      <c r="N81" s="338">
        <v>0.37061923695080834</v>
      </c>
      <c r="O81" s="196">
        <v>1.2957510146702922E-4</v>
      </c>
      <c r="P81" s="194">
        <v>1.3592612119009046E-4</v>
      </c>
      <c r="Q81" s="194">
        <v>2.7230609934919081E-4</v>
      </c>
      <c r="R81" s="194">
        <v>2.6653978402412681E-4</v>
      </c>
      <c r="S81" s="343">
        <v>3.7549862019591534E-4</v>
      </c>
    </row>
    <row r="82" spans="1:19" x14ac:dyDescent="0.25">
      <c r="A82" s="134" t="s">
        <v>16</v>
      </c>
      <c r="B82" s="124" t="s">
        <v>68</v>
      </c>
      <c r="C82" s="191">
        <v>4.6940063838110717</v>
      </c>
      <c r="D82" s="192">
        <v>5.1937850016716878</v>
      </c>
      <c r="E82" s="192">
        <v>4.7258678113709669</v>
      </c>
      <c r="F82" s="192">
        <v>4.4566404123978325</v>
      </c>
      <c r="G82" s="192">
        <v>7.9641516287683896</v>
      </c>
      <c r="H82" s="192">
        <v>9.0907524908386428</v>
      </c>
      <c r="I82" s="193">
        <v>13.893629303606319</v>
      </c>
      <c r="J82" s="592">
        <v>-9.0091751997842695E-2</v>
      </c>
      <c r="K82" s="195">
        <v>-5.696888057794236E-2</v>
      </c>
      <c r="L82" s="337">
        <v>0.15620004370735141</v>
      </c>
      <c r="M82" s="306">
        <v>0.19508297593747814</v>
      </c>
      <c r="N82" s="338">
        <v>0.32877677374462988</v>
      </c>
      <c r="O82" s="196">
        <v>1.0765810445750203E-4</v>
      </c>
      <c r="P82" s="194">
        <v>9.9534257609230347E-5</v>
      </c>
      <c r="Q82" s="194">
        <v>1.740681986203864E-4</v>
      </c>
      <c r="R82" s="194">
        <v>1.8269736244062089E-4</v>
      </c>
      <c r="S82" s="343">
        <v>2.6242826248230227E-4</v>
      </c>
    </row>
    <row r="83" spans="1:19" x14ac:dyDescent="0.25">
      <c r="A83" s="134" t="s">
        <v>17</v>
      </c>
      <c r="B83" s="124" t="s">
        <v>69</v>
      </c>
      <c r="C83" s="191">
        <v>4.8526769781651344</v>
      </c>
      <c r="D83" s="192">
        <v>3.9522683181892448</v>
      </c>
      <c r="E83" s="192">
        <v>4.6776912175279151</v>
      </c>
      <c r="F83" s="192">
        <v>5.4652785434436622</v>
      </c>
      <c r="G83" s="192">
        <v>9.8234322876014932</v>
      </c>
      <c r="H83" s="192">
        <v>10.687114232539015</v>
      </c>
      <c r="I83" s="193">
        <v>15.648549085280093</v>
      </c>
      <c r="J83" s="592">
        <v>0.18354596422517866</v>
      </c>
      <c r="K83" s="195">
        <v>0.16837095252558676</v>
      </c>
      <c r="L83" s="337">
        <v>0.15787783046211668</v>
      </c>
      <c r="M83" s="306">
        <v>0.18252964681044648</v>
      </c>
      <c r="N83" s="338">
        <v>0.30081472328539216</v>
      </c>
      <c r="O83" s="196">
        <v>2.6851493160556556E-4</v>
      </c>
      <c r="P83" s="194">
        <v>3.1154423675008679E-4</v>
      </c>
      <c r="Q83" s="194">
        <v>5.5575965040907021E-4</v>
      </c>
      <c r="R83" s="194">
        <v>5.7273398450431278E-4</v>
      </c>
      <c r="S83" s="343">
        <v>7.9202016574221872E-4</v>
      </c>
    </row>
    <row r="84" spans="1:19" x14ac:dyDescent="0.25">
      <c r="A84" s="134" t="s">
        <v>18</v>
      </c>
      <c r="B84" s="124" t="s">
        <v>70</v>
      </c>
      <c r="C84" s="191">
        <v>20.190327102450862</v>
      </c>
      <c r="D84" s="192">
        <v>23.007539629195858</v>
      </c>
      <c r="E84" s="192">
        <v>24.5424945509656</v>
      </c>
      <c r="F84" s="192">
        <v>22.186074172498714</v>
      </c>
      <c r="G84" s="192">
        <v>45.872286109888726</v>
      </c>
      <c r="H84" s="192">
        <v>56.253440188475594</v>
      </c>
      <c r="I84" s="193">
        <v>107.2984362264915</v>
      </c>
      <c r="J84" s="592">
        <v>6.6715300571380087E-2</v>
      </c>
      <c r="K84" s="195">
        <v>-9.6013890257711232E-2</v>
      </c>
      <c r="L84" s="337">
        <v>0.19913334807068495</v>
      </c>
      <c r="M84" s="306">
        <v>0.26187738345005318</v>
      </c>
      <c r="N84" s="338">
        <v>0.48295588902127373</v>
      </c>
      <c r="O84" s="196">
        <v>1.4699264423289558E-4</v>
      </c>
      <c r="P84" s="194">
        <v>1.2884641580609673E-4</v>
      </c>
      <c r="Q84" s="194">
        <v>2.5480050170603865E-4</v>
      </c>
      <c r="R84" s="194">
        <v>2.7402188405745886E-4</v>
      </c>
      <c r="S84" s="343">
        <v>4.9123805983461108E-4</v>
      </c>
    </row>
    <row r="85" spans="1:19" x14ac:dyDescent="0.25">
      <c r="A85" s="134" t="s">
        <v>19</v>
      </c>
      <c r="B85" s="124" t="s">
        <v>71</v>
      </c>
      <c r="C85" s="191">
        <v>39.246018001170754</v>
      </c>
      <c r="D85" s="192">
        <v>48.072116798780854</v>
      </c>
      <c r="E85" s="192">
        <v>50.019940198000938</v>
      </c>
      <c r="F85" s="192">
        <v>64.835495374486641</v>
      </c>
      <c r="G85" s="192">
        <v>93.881914739816153</v>
      </c>
      <c r="H85" s="192">
        <v>105.58463090359403</v>
      </c>
      <c r="I85" s="193">
        <v>204.72596006509724</v>
      </c>
      <c r="J85" s="592">
        <v>4.0518777389671357E-2</v>
      </c>
      <c r="K85" s="195">
        <v>0.29619298059612253</v>
      </c>
      <c r="L85" s="337">
        <v>9.6963750151419781E-2</v>
      </c>
      <c r="M85" s="306">
        <v>0.12965796336816782</v>
      </c>
      <c r="N85" s="338">
        <v>0.33303029889492741</v>
      </c>
      <c r="O85" s="196">
        <v>1.8791864337004027E-4</v>
      </c>
      <c r="P85" s="194">
        <v>2.3854551607030877E-4</v>
      </c>
      <c r="Q85" s="194">
        <v>3.4153211919274012E-4</v>
      </c>
      <c r="R85" s="194">
        <v>3.3346706111052256E-4</v>
      </c>
      <c r="S85" s="343">
        <v>6.0652342380748908E-4</v>
      </c>
    </row>
    <row r="86" spans="1:19" x14ac:dyDescent="0.25">
      <c r="A86" s="134" t="s">
        <v>20</v>
      </c>
      <c r="B86" s="124" t="s">
        <v>72</v>
      </c>
      <c r="C86" s="191">
        <v>6.2384068787204159</v>
      </c>
      <c r="D86" s="192">
        <v>7.4649374029991016</v>
      </c>
      <c r="E86" s="192">
        <v>7.5758508964482782</v>
      </c>
      <c r="F86" s="192">
        <v>9.4385784981244001</v>
      </c>
      <c r="G86" s="192">
        <v>14.317199062340416</v>
      </c>
      <c r="H86" s="192">
        <v>17.679139242325267</v>
      </c>
      <c r="I86" s="193">
        <v>33.49572504427698</v>
      </c>
      <c r="J86" s="592">
        <v>1.4857926793145904E-2</v>
      </c>
      <c r="K86" s="195">
        <v>0.24587701462675415</v>
      </c>
      <c r="L86" s="337">
        <v>0.10978248876050833</v>
      </c>
      <c r="M86" s="306">
        <v>0.16987276631928117</v>
      </c>
      <c r="N86" s="338">
        <v>0.37252637162976887</v>
      </c>
      <c r="O86" s="196">
        <v>3.7025990530466783E-4</v>
      </c>
      <c r="P86" s="194">
        <v>4.4965231061211056E-4</v>
      </c>
      <c r="Q86" s="194">
        <v>6.5578084889857352E-4</v>
      </c>
      <c r="R86" s="194">
        <v>6.8051339337194927E-4</v>
      </c>
      <c r="S86" s="343">
        <v>1.1774941464774288E-3</v>
      </c>
    </row>
    <row r="87" spans="1:19" x14ac:dyDescent="0.25">
      <c r="A87" s="134" t="s">
        <v>21</v>
      </c>
      <c r="B87" s="124" t="s">
        <v>73</v>
      </c>
      <c r="C87" s="191">
        <v>32.42314104589714</v>
      </c>
      <c r="D87" s="192">
        <v>36.510565916381715</v>
      </c>
      <c r="E87" s="192">
        <v>41.810215659011689</v>
      </c>
      <c r="F87" s="192">
        <v>39.939013179644711</v>
      </c>
      <c r="G87" s="192">
        <v>72.094109812603008</v>
      </c>
      <c r="H87" s="192">
        <v>78.275247672775009</v>
      </c>
      <c r="I87" s="193">
        <v>132.6016292262922</v>
      </c>
      <c r="J87" s="592">
        <v>0.14515386463106306</v>
      </c>
      <c r="K87" s="195">
        <v>-4.4754671791884526E-2</v>
      </c>
      <c r="L87" s="337">
        <v>0.15911256427680365</v>
      </c>
      <c r="M87" s="306">
        <v>0.18319623789552142</v>
      </c>
      <c r="N87" s="338">
        <v>0.34985737144124007</v>
      </c>
      <c r="O87" s="196">
        <v>1.9990636177563215E-4</v>
      </c>
      <c r="P87" s="194">
        <v>1.8815609238866292E-4</v>
      </c>
      <c r="Q87" s="194">
        <v>3.3244708321132762E-4</v>
      </c>
      <c r="R87" s="194">
        <v>3.3627857154340518E-4</v>
      </c>
      <c r="S87" s="343">
        <v>5.3540948099029895E-4</v>
      </c>
    </row>
    <row r="88" spans="1:19" x14ac:dyDescent="0.25">
      <c r="A88" s="134" t="s">
        <v>22</v>
      </c>
      <c r="B88" s="124" t="s">
        <v>74</v>
      </c>
      <c r="C88" s="191">
        <v>229.8439187847892</v>
      </c>
      <c r="D88" s="192">
        <v>244.64854553938136</v>
      </c>
      <c r="E88" s="192">
        <v>279.59035735923277</v>
      </c>
      <c r="F88" s="192">
        <v>348.72925768503654</v>
      </c>
      <c r="G88" s="192">
        <v>531.22167820485981</v>
      </c>
      <c r="H88" s="192">
        <v>554.48630970594286</v>
      </c>
      <c r="I88" s="193">
        <v>1074.694660427991</v>
      </c>
      <c r="J88" s="592">
        <v>0.14282452300222959</v>
      </c>
      <c r="K88" s="195">
        <v>0.24728642639477871</v>
      </c>
      <c r="L88" s="337">
        <v>0.11095598010192087</v>
      </c>
      <c r="M88" s="306">
        <v>0.12292463766930917</v>
      </c>
      <c r="N88" s="338">
        <v>0.32494904494365207</v>
      </c>
      <c r="O88" s="196">
        <v>1.2818989142878557E-4</v>
      </c>
      <c r="P88" s="194">
        <v>1.5666226884199943E-4</v>
      </c>
      <c r="Q88" s="194">
        <v>2.3173956259660801E-4</v>
      </c>
      <c r="R88" s="194">
        <v>2.2433357810320724E-4</v>
      </c>
      <c r="S88" s="343">
        <v>4.0864952682114207E-4</v>
      </c>
    </row>
    <row r="89" spans="1:19" x14ac:dyDescent="0.25">
      <c r="A89" s="134" t="s">
        <v>23</v>
      </c>
      <c r="B89" s="124" t="s">
        <v>75</v>
      </c>
      <c r="C89" s="191">
        <v>379.15477498596488</v>
      </c>
      <c r="D89" s="192">
        <v>451.35970857446637</v>
      </c>
      <c r="E89" s="192">
        <v>533.30802962941561</v>
      </c>
      <c r="F89" s="192">
        <v>680.81146317363505</v>
      </c>
      <c r="G89" s="192">
        <v>1053.827755459718</v>
      </c>
      <c r="H89" s="192">
        <v>1109.6088146437978</v>
      </c>
      <c r="I89" s="193">
        <v>1957.4023179586711</v>
      </c>
      <c r="J89" s="592">
        <v>0.18155878670200187</v>
      </c>
      <c r="K89" s="195">
        <v>0.27658206017771092</v>
      </c>
      <c r="L89" s="337">
        <v>0.11541297805275907</v>
      </c>
      <c r="M89" s="306">
        <v>0.12988894542419671</v>
      </c>
      <c r="N89" s="338">
        <v>0.30215687933593305</v>
      </c>
      <c r="O89" s="196">
        <v>1.7584559242863593E-4</v>
      </c>
      <c r="P89" s="194">
        <v>2.1796419910255182E-4</v>
      </c>
      <c r="Q89" s="194">
        <v>3.2538133739082596E-4</v>
      </c>
      <c r="R89" s="194">
        <v>3.1392109208632613E-4</v>
      </c>
      <c r="S89" s="343">
        <v>5.2097127099032465E-4</v>
      </c>
    </row>
    <row r="90" spans="1:19" x14ac:dyDescent="0.25">
      <c r="A90" s="134" t="s">
        <v>24</v>
      </c>
      <c r="B90" s="124" t="s">
        <v>76</v>
      </c>
      <c r="C90" s="191">
        <v>13.176282843413675</v>
      </c>
      <c r="D90" s="192">
        <v>15.255084069293629</v>
      </c>
      <c r="E90" s="192">
        <v>12.441352757580349</v>
      </c>
      <c r="F90" s="192">
        <v>14.787613816638924</v>
      </c>
      <c r="G90" s="192">
        <v>19.848558049437365</v>
      </c>
      <c r="H90" s="192">
        <v>24.49347444627406</v>
      </c>
      <c r="I90" s="193">
        <v>37.458491768898462</v>
      </c>
      <c r="J90" s="592">
        <v>-0.18444548053176124</v>
      </c>
      <c r="K90" s="195">
        <v>0.18858568716565238</v>
      </c>
      <c r="L90" s="337">
        <v>7.6360409815069641E-2</v>
      </c>
      <c r="M90" s="306">
        <v>0.13445709002288653</v>
      </c>
      <c r="N90" s="338">
        <v>0.26157491995888926</v>
      </c>
      <c r="O90" s="196">
        <v>7.0680388140736099E-5</v>
      </c>
      <c r="P90" s="194">
        <v>8.4414889175433934E-5</v>
      </c>
      <c r="Q90" s="194">
        <v>1.0997977016589862E-4</v>
      </c>
      <c r="R90" s="194">
        <v>1.2494508645965574E-4</v>
      </c>
      <c r="S90" s="343">
        <v>1.8063895223450189E-4</v>
      </c>
    </row>
    <row r="91" spans="1:19" x14ac:dyDescent="0.25">
      <c r="A91" s="134" t="s">
        <v>25</v>
      </c>
      <c r="B91" s="124" t="s">
        <v>77</v>
      </c>
      <c r="C91" s="191">
        <v>12.690284193518872</v>
      </c>
      <c r="D91" s="192">
        <v>13.210756401824812</v>
      </c>
      <c r="E91" s="192">
        <v>12.918896307083697</v>
      </c>
      <c r="F91" s="192">
        <v>12.886366295739938</v>
      </c>
      <c r="G91" s="192">
        <v>28.003666400140908</v>
      </c>
      <c r="H91" s="192">
        <v>32.14366212084856</v>
      </c>
      <c r="I91" s="193">
        <v>53.280499721144523</v>
      </c>
      <c r="J91" s="592">
        <v>-2.2092610435296423E-2</v>
      </c>
      <c r="K91" s="195">
        <v>-2.5180178376322804E-3</v>
      </c>
      <c r="L91" s="337">
        <v>0.21414653795593752</v>
      </c>
      <c r="M91" s="306">
        <v>0.2567277953251994</v>
      </c>
      <c r="N91" s="338">
        <v>0.42596693186748569</v>
      </c>
      <c r="O91" s="196">
        <v>1.1879674280683762E-4</v>
      </c>
      <c r="P91" s="194">
        <v>1.1411557250519778E-4</v>
      </c>
      <c r="Q91" s="194">
        <v>2.226686151064678E-4</v>
      </c>
      <c r="R91" s="194">
        <v>2.2249105076712261E-4</v>
      </c>
      <c r="S91" s="343">
        <v>3.384437530010226E-4</v>
      </c>
    </row>
    <row r="92" spans="1:19" x14ac:dyDescent="0.25">
      <c r="A92" s="134" t="s">
        <v>26</v>
      </c>
      <c r="B92" s="124" t="s">
        <v>78</v>
      </c>
      <c r="C92" s="191">
        <v>28.728176027078895</v>
      </c>
      <c r="D92" s="192">
        <v>30.981721177421075</v>
      </c>
      <c r="E92" s="192">
        <v>38.395950347916674</v>
      </c>
      <c r="F92" s="192">
        <v>48.692193855442603</v>
      </c>
      <c r="G92" s="192">
        <v>90.156718364811539</v>
      </c>
      <c r="H92" s="192">
        <v>98.531796133934364</v>
      </c>
      <c r="I92" s="193">
        <v>165.34161098933598</v>
      </c>
      <c r="J92" s="592">
        <v>0.23930978940895509</v>
      </c>
      <c r="K92" s="195">
        <v>0.268159621372273</v>
      </c>
      <c r="L92" s="337">
        <v>0.16649985256837585</v>
      </c>
      <c r="M92" s="306">
        <v>0.19269463115368679</v>
      </c>
      <c r="N92" s="338">
        <v>0.35747145382953671</v>
      </c>
      <c r="O92" s="196">
        <v>1.5009252909098706E-4</v>
      </c>
      <c r="P92" s="194">
        <v>1.7614407261043219E-4</v>
      </c>
      <c r="Q92" s="194">
        <v>2.7235089323934944E-4</v>
      </c>
      <c r="R92" s="194">
        <v>2.5757742964945408E-4</v>
      </c>
      <c r="S92" s="343">
        <v>3.9435483172794371E-4</v>
      </c>
    </row>
    <row r="93" spans="1:19" x14ac:dyDescent="0.25">
      <c r="A93" s="134" t="s">
        <v>27</v>
      </c>
      <c r="B93" s="124" t="s">
        <v>79</v>
      </c>
      <c r="C93" s="191">
        <v>127.06003750003001</v>
      </c>
      <c r="D93" s="192">
        <v>163.24900316441563</v>
      </c>
      <c r="E93" s="192">
        <v>162.64899547354239</v>
      </c>
      <c r="F93" s="192">
        <v>190.97505346309327</v>
      </c>
      <c r="G93" s="192">
        <v>280.35811968783912</v>
      </c>
      <c r="H93" s="192">
        <v>345.91009558591406</v>
      </c>
      <c r="I93" s="193">
        <v>734.77908218384493</v>
      </c>
      <c r="J93" s="592">
        <v>-3.6754141173465094E-3</v>
      </c>
      <c r="K93" s="195">
        <v>0.17415452156394418</v>
      </c>
      <c r="L93" s="337">
        <v>0.10073841820104068</v>
      </c>
      <c r="M93" s="306">
        <v>0.16010326550458576</v>
      </c>
      <c r="N93" s="338">
        <v>0.40053844891927981</v>
      </c>
      <c r="O93" s="196">
        <v>9.9396118542958417E-5</v>
      </c>
      <c r="P93" s="194">
        <v>1.1477812943855272E-4</v>
      </c>
      <c r="Q93" s="194">
        <v>1.6252463897242878E-4</v>
      </c>
      <c r="R93" s="194">
        <v>1.8745218260273662E-4</v>
      </c>
      <c r="S93" s="343">
        <v>3.7423680968544441E-4</v>
      </c>
    </row>
    <row r="94" spans="1:19" x14ac:dyDescent="0.25">
      <c r="A94" s="134" t="s">
        <v>28</v>
      </c>
      <c r="B94" s="124" t="s">
        <v>80</v>
      </c>
      <c r="C94" s="191">
        <v>7.2609602009413283</v>
      </c>
      <c r="D94" s="192">
        <v>4.3446024736597169</v>
      </c>
      <c r="E94" s="192">
        <v>4.4381063208046614</v>
      </c>
      <c r="F94" s="192">
        <v>5.574885887057671</v>
      </c>
      <c r="G94" s="192">
        <v>8.3279434289389602</v>
      </c>
      <c r="H94" s="192">
        <v>10.074327461977946</v>
      </c>
      <c r="I94" s="193">
        <v>14.757152779647042</v>
      </c>
      <c r="J94" s="592">
        <v>2.1521841805282715E-2</v>
      </c>
      <c r="K94" s="195">
        <v>0.25614067894770565</v>
      </c>
      <c r="L94" s="337">
        <v>0.10554250859283698</v>
      </c>
      <c r="M94" s="306">
        <v>0.15943129967462899</v>
      </c>
      <c r="N94" s="338">
        <v>0.27553284984458104</v>
      </c>
      <c r="O94" s="196">
        <v>1.8205599054893043E-4</v>
      </c>
      <c r="P94" s="194">
        <v>2.2170425164772713E-4</v>
      </c>
      <c r="Q94" s="194">
        <v>3.0870030159831075E-4</v>
      </c>
      <c r="R94" s="194">
        <v>3.0659074855076313E-4</v>
      </c>
      <c r="S94" s="343">
        <v>4.1014683937528836E-4</v>
      </c>
    </row>
    <row r="95" spans="1:19" x14ac:dyDescent="0.25">
      <c r="A95" s="134" t="s">
        <v>29</v>
      </c>
      <c r="B95" s="124" t="s">
        <v>81</v>
      </c>
      <c r="C95" s="191">
        <v>10.728958402888896</v>
      </c>
      <c r="D95" s="192">
        <v>6.4249706824362809</v>
      </c>
      <c r="E95" s="192">
        <v>6.3825241545345222</v>
      </c>
      <c r="F95" s="192">
        <v>8.0834680946011748</v>
      </c>
      <c r="G95" s="192">
        <v>12.014943666812998</v>
      </c>
      <c r="H95" s="192">
        <v>14.649146130889509</v>
      </c>
      <c r="I95" s="193">
        <v>21.091965860052014</v>
      </c>
      <c r="J95" s="592">
        <v>-6.6064936323824153E-3</v>
      </c>
      <c r="K95" s="195">
        <v>0.26650019629901456</v>
      </c>
      <c r="L95" s="337">
        <v>0.10415743862003191</v>
      </c>
      <c r="M95" s="306">
        <v>0.16025552644445629</v>
      </c>
      <c r="N95" s="338">
        <v>0.27095400148146931</v>
      </c>
      <c r="O95" s="196">
        <v>1.7192632596339046E-4</v>
      </c>
      <c r="P95" s="194">
        <v>2.0985420738396532E-4</v>
      </c>
      <c r="Q95" s="194">
        <v>2.981042957651031E-4</v>
      </c>
      <c r="R95" s="194">
        <v>2.8647177002577047E-4</v>
      </c>
      <c r="S95" s="343">
        <v>3.7668679247473481E-4</v>
      </c>
    </row>
    <row r="96" spans="1:19" x14ac:dyDescent="0.25">
      <c r="A96" s="134" t="s">
        <v>30</v>
      </c>
      <c r="B96" s="124" t="s">
        <v>82</v>
      </c>
      <c r="C96" s="191">
        <v>3.6083400175615323</v>
      </c>
      <c r="D96" s="192">
        <v>4.3193663245618108</v>
      </c>
      <c r="E96" s="192">
        <v>4.7563837270994416</v>
      </c>
      <c r="F96" s="192">
        <v>5.8404180352681401</v>
      </c>
      <c r="G96" s="192">
        <v>9.0642839545298486</v>
      </c>
      <c r="H96" s="192">
        <v>10.204537535871946</v>
      </c>
      <c r="I96" s="193">
        <v>19.317871308982451</v>
      </c>
      <c r="J96" s="592">
        <v>0.1011762767266482</v>
      </c>
      <c r="K96" s="195">
        <v>0.22791144919456885</v>
      </c>
      <c r="L96" s="337">
        <v>0.1161495594519284</v>
      </c>
      <c r="M96" s="306">
        <v>0.14970745785758988</v>
      </c>
      <c r="N96" s="338">
        <v>0.34858658051442082</v>
      </c>
      <c r="O96" s="196">
        <v>9.1271455545203963E-5</v>
      </c>
      <c r="P96" s="194">
        <v>1.0714461304838342E-4</v>
      </c>
      <c r="Q96" s="194">
        <v>1.4140508359356969E-4</v>
      </c>
      <c r="R96" s="194">
        <v>1.4196165056802533E-4</v>
      </c>
      <c r="S96" s="343">
        <v>2.5258027690307867E-4</v>
      </c>
    </row>
    <row r="97" spans="1:24" x14ac:dyDescent="0.25">
      <c r="A97" s="134" t="s">
        <v>31</v>
      </c>
      <c r="B97" s="124" t="s">
        <v>83</v>
      </c>
      <c r="C97" s="191">
        <v>1.5436081408425986</v>
      </c>
      <c r="D97" s="192">
        <v>1.8478867342985119</v>
      </c>
      <c r="E97" s="192">
        <v>2.0604167955619186</v>
      </c>
      <c r="F97" s="192">
        <v>2.5268586236162442</v>
      </c>
      <c r="G97" s="192">
        <v>4.4076156109897484</v>
      </c>
      <c r="H97" s="192">
        <v>4.8241077783227793</v>
      </c>
      <c r="I97" s="193">
        <v>8.0295203469602026</v>
      </c>
      <c r="J97" s="592">
        <v>0.11501249363321309</v>
      </c>
      <c r="K97" s="195">
        <v>0.22638226841240505</v>
      </c>
      <c r="L97" s="337">
        <v>0.14922665958293302</v>
      </c>
      <c r="M97" s="306">
        <v>0.17546313830333227</v>
      </c>
      <c r="N97" s="338">
        <v>0.33514109880841003</v>
      </c>
      <c r="O97" s="196">
        <v>2.3398671264770755E-4</v>
      </c>
      <c r="P97" s="194">
        <v>2.707142975804313E-4</v>
      </c>
      <c r="Q97" s="194">
        <v>4.3784324559106868E-4</v>
      </c>
      <c r="R97" s="194">
        <v>4.0312466040638267E-4</v>
      </c>
      <c r="S97" s="343">
        <v>6.3246648618166745E-4</v>
      </c>
    </row>
    <row r="98" spans="1:24" x14ac:dyDescent="0.25">
      <c r="A98" s="134" t="s">
        <v>32</v>
      </c>
      <c r="B98" s="124" t="s">
        <v>84</v>
      </c>
      <c r="C98" s="191">
        <v>89.016578625482126</v>
      </c>
      <c r="D98" s="192">
        <v>115.12305737588244</v>
      </c>
      <c r="E98" s="192">
        <v>138.28243613604553</v>
      </c>
      <c r="F98" s="192">
        <v>175.02805127801389</v>
      </c>
      <c r="G98" s="192">
        <v>281.9208929235744</v>
      </c>
      <c r="H98" s="192">
        <v>341.37294968467472</v>
      </c>
      <c r="I98" s="193">
        <v>575.53916572707317</v>
      </c>
      <c r="J98" s="592">
        <v>0.2011706367782311</v>
      </c>
      <c r="K98" s="195">
        <v>0.26572872281348259</v>
      </c>
      <c r="L98" s="337">
        <v>0.12656148953496915</v>
      </c>
      <c r="M98" s="306">
        <v>0.18176292748974654</v>
      </c>
      <c r="N98" s="338">
        <v>0.34660991046188228</v>
      </c>
      <c r="O98" s="196">
        <v>2.0439926054540816E-4</v>
      </c>
      <c r="P98" s="194">
        <v>2.5329353337983133E-4</v>
      </c>
      <c r="Q98" s="194">
        <v>3.7745171520354423E-4</v>
      </c>
      <c r="R98" s="194">
        <v>4.3524814882932376E-4</v>
      </c>
      <c r="S98" s="343">
        <v>6.8967608158603563E-4</v>
      </c>
    </row>
    <row r="99" spans="1:24" x14ac:dyDescent="0.25">
      <c r="A99" s="134" t="s">
        <v>33</v>
      </c>
      <c r="B99" s="124" t="s">
        <v>85</v>
      </c>
      <c r="C99" s="191">
        <v>40.745509348196393</v>
      </c>
      <c r="D99" s="192">
        <v>50.334651626474944</v>
      </c>
      <c r="E99" s="192">
        <v>55.15890622684941</v>
      </c>
      <c r="F99" s="192">
        <v>58.70734715622023</v>
      </c>
      <c r="G99" s="192">
        <v>92.225726199876433</v>
      </c>
      <c r="H99" s="192">
        <v>121.45977617673404</v>
      </c>
      <c r="I99" s="193">
        <v>228.94482410626105</v>
      </c>
      <c r="J99" s="592">
        <v>9.584360762391797E-2</v>
      </c>
      <c r="K99" s="195">
        <v>6.4331241717834553E-2</v>
      </c>
      <c r="L99" s="337">
        <v>0.11954075220460436</v>
      </c>
      <c r="M99" s="306">
        <v>0.19931980395533855</v>
      </c>
      <c r="N99" s="338">
        <v>0.40526941248679194</v>
      </c>
      <c r="O99" s="196">
        <v>1.2895506969194044E-4</v>
      </c>
      <c r="P99" s="194">
        <v>1.3187058940337517E-4</v>
      </c>
      <c r="Q99" s="194">
        <v>1.9759255966344752E-4</v>
      </c>
      <c r="R99" s="194">
        <v>2.2612873134309036E-4</v>
      </c>
      <c r="S99" s="343">
        <v>4.0060517308960515E-4</v>
      </c>
    </row>
    <row r="100" spans="1:24" x14ac:dyDescent="0.25">
      <c r="A100" s="134" t="s">
        <v>34</v>
      </c>
      <c r="B100" s="124" t="s">
        <v>86</v>
      </c>
      <c r="C100" s="191">
        <v>18.966170669247283</v>
      </c>
      <c r="D100" s="192">
        <v>23.990165441346839</v>
      </c>
      <c r="E100" s="192">
        <v>22.617818633927833</v>
      </c>
      <c r="F100" s="192">
        <v>27.88770433133509</v>
      </c>
      <c r="G100" s="192">
        <v>40.234653268365747</v>
      </c>
      <c r="H100" s="192">
        <v>46.679974145784612</v>
      </c>
      <c r="I100" s="193">
        <v>77.275599133964874</v>
      </c>
      <c r="J100" s="592">
        <v>-5.720455787494394E-2</v>
      </c>
      <c r="K100" s="195">
        <v>0.23299707998817243</v>
      </c>
      <c r="L100" s="337">
        <v>9.5965477934884191E-2</v>
      </c>
      <c r="M100" s="306">
        <v>0.13744252342570284</v>
      </c>
      <c r="N100" s="338">
        <v>0.29020108830872537</v>
      </c>
      <c r="O100" s="196">
        <v>1.2609651625574212E-4</v>
      </c>
      <c r="P100" s="194">
        <v>1.5187714793397588E-4</v>
      </c>
      <c r="Q100" s="194">
        <v>2.0775044917343589E-4</v>
      </c>
      <c r="R100" s="194">
        <v>2.2839165760715416E-4</v>
      </c>
      <c r="S100" s="343">
        <v>3.5707683052459995E-4</v>
      </c>
    </row>
    <row r="101" spans="1:24" x14ac:dyDescent="0.25">
      <c r="A101" s="134" t="s">
        <v>35</v>
      </c>
      <c r="B101" s="124" t="s">
        <v>87</v>
      </c>
      <c r="C101" s="191">
        <v>13.026984408701232</v>
      </c>
      <c r="D101" s="192">
        <v>16.844542342954156</v>
      </c>
      <c r="E101" s="192">
        <v>15.199799220543294</v>
      </c>
      <c r="F101" s="192">
        <v>16.718428467317718</v>
      </c>
      <c r="G101" s="192">
        <v>28.258315072935655</v>
      </c>
      <c r="H101" s="192">
        <v>30.419952648932949</v>
      </c>
      <c r="I101" s="193">
        <v>59.462809119483026</v>
      </c>
      <c r="J101" s="592">
        <v>-9.7642493866794577E-2</v>
      </c>
      <c r="K101" s="195">
        <v>9.9911138610431216E-2</v>
      </c>
      <c r="L101" s="337">
        <v>0.14021750181576875</v>
      </c>
      <c r="M101" s="306">
        <v>0.1614239315845607</v>
      </c>
      <c r="N101" s="338">
        <v>0.37329074331640011</v>
      </c>
      <c r="O101" s="196">
        <v>9.4789733765442792E-5</v>
      </c>
      <c r="P101" s="194">
        <v>9.76504277899728E-5</v>
      </c>
      <c r="Q101" s="194">
        <v>1.5465519037272842E-4</v>
      </c>
      <c r="R101" s="194">
        <v>1.367282386177064E-4</v>
      </c>
      <c r="S101" s="343">
        <v>2.4527095812006301E-4</v>
      </c>
    </row>
    <row r="102" spans="1:24" x14ac:dyDescent="0.25">
      <c r="A102" s="134" t="s">
        <v>36</v>
      </c>
      <c r="B102" s="124" t="s">
        <v>88</v>
      </c>
      <c r="C102" s="191">
        <v>7.1641345358754869</v>
      </c>
      <c r="D102" s="192">
        <v>11.174411653111715</v>
      </c>
      <c r="E102" s="192">
        <v>11.285541766958787</v>
      </c>
      <c r="F102" s="192">
        <v>15.789219979852717</v>
      </c>
      <c r="G102" s="192">
        <v>24.50509290896413</v>
      </c>
      <c r="H102" s="192">
        <v>31.540800898585708</v>
      </c>
      <c r="I102" s="193">
        <v>60.738072778983707</v>
      </c>
      <c r="J102" s="592">
        <v>9.9450527953410806E-3</v>
      </c>
      <c r="K102" s="195">
        <v>0.39906619512760666</v>
      </c>
      <c r="L102" s="337">
        <v>0.11615348469499676</v>
      </c>
      <c r="M102" s="306">
        <v>0.18885259574865287</v>
      </c>
      <c r="N102" s="338">
        <v>0.40047410492384805</v>
      </c>
      <c r="O102" s="196">
        <v>1.4455522124736503E-4</v>
      </c>
      <c r="P102" s="194">
        <v>1.9561110685402879E-4</v>
      </c>
      <c r="Q102" s="194">
        <v>2.7243854726926106E-4</v>
      </c>
      <c r="R102" s="194">
        <v>3.2307971551257463E-4</v>
      </c>
      <c r="S102" s="343">
        <v>5.6984257326623666E-4</v>
      </c>
    </row>
    <row r="103" spans="1:24" x14ac:dyDescent="0.25">
      <c r="A103" s="134" t="s">
        <v>37</v>
      </c>
      <c r="B103" s="124" t="s">
        <v>89</v>
      </c>
      <c r="C103" s="191">
        <v>3.3645651115002009</v>
      </c>
      <c r="D103" s="192">
        <v>4.1127827976774949</v>
      </c>
      <c r="E103" s="192">
        <v>4.6407153907817102</v>
      </c>
      <c r="F103" s="192">
        <v>3.9706392051730961</v>
      </c>
      <c r="G103" s="192">
        <v>7.8440768869771027</v>
      </c>
      <c r="H103" s="192">
        <v>9.6281171694985783</v>
      </c>
      <c r="I103" s="193">
        <v>14.606403050380553</v>
      </c>
      <c r="J103" s="592">
        <v>0.12836384002635426</v>
      </c>
      <c r="K103" s="195">
        <v>-0.14439070901431483</v>
      </c>
      <c r="L103" s="337">
        <v>0.18555130765518002</v>
      </c>
      <c r="M103" s="306">
        <v>0.24787256047287753</v>
      </c>
      <c r="N103" s="338">
        <v>0.38490732877269207</v>
      </c>
      <c r="O103" s="196">
        <v>1.2040296059439047E-4</v>
      </c>
      <c r="P103" s="194">
        <v>1.0176616788179771E-4</v>
      </c>
      <c r="Q103" s="194">
        <v>1.8992864518152741E-4</v>
      </c>
      <c r="R103" s="194">
        <v>2.1419310834665492E-4</v>
      </c>
      <c r="S103" s="343">
        <v>2.9762151083288828E-4</v>
      </c>
    </row>
    <row r="104" spans="1:24" x14ac:dyDescent="0.25">
      <c r="A104" s="134" t="s">
        <v>38</v>
      </c>
      <c r="B104" s="124" t="s">
        <v>90</v>
      </c>
      <c r="C104" s="191">
        <v>93.406333779071474</v>
      </c>
      <c r="D104" s="192">
        <v>110.48307284523342</v>
      </c>
      <c r="E104" s="192">
        <v>111.1965700393755</v>
      </c>
      <c r="F104" s="192">
        <v>128.38435549134698</v>
      </c>
      <c r="G104" s="192">
        <v>179.72802648653487</v>
      </c>
      <c r="H104" s="192">
        <v>221.42195063765521</v>
      </c>
      <c r="I104" s="193">
        <v>424.90722924978473</v>
      </c>
      <c r="J104" s="592">
        <v>6.457977459964015E-3</v>
      </c>
      <c r="K104" s="195">
        <v>0.15457118367846379</v>
      </c>
      <c r="L104" s="337">
        <v>8.7742068136851037E-2</v>
      </c>
      <c r="M104" s="306">
        <v>0.14598027322084328</v>
      </c>
      <c r="N104" s="338">
        <v>0.34879362223187349</v>
      </c>
      <c r="O104" s="196">
        <v>1.0284646550502271E-4</v>
      </c>
      <c r="P104" s="194">
        <v>1.1499473698942511E-4</v>
      </c>
      <c r="Q104" s="194">
        <v>1.5270175165706085E-4</v>
      </c>
      <c r="R104" s="194">
        <v>1.7073295797488935E-4</v>
      </c>
      <c r="S104" s="343">
        <v>3.0882778240095009E-4</v>
      </c>
    </row>
    <row r="105" spans="1:24" x14ac:dyDescent="0.25">
      <c r="A105" s="134" t="s">
        <v>39</v>
      </c>
      <c r="B105" s="124" t="s">
        <v>91</v>
      </c>
      <c r="C105" s="191">
        <v>65.134384485589635</v>
      </c>
      <c r="D105" s="192">
        <v>83.335946473183384</v>
      </c>
      <c r="E105" s="192">
        <v>95.901631299245949</v>
      </c>
      <c r="F105" s="192">
        <v>127.79614301128065</v>
      </c>
      <c r="G105" s="192">
        <v>180.06750787312501</v>
      </c>
      <c r="H105" s="192">
        <v>231.46313942410998</v>
      </c>
      <c r="I105" s="193">
        <v>350.56949889358197</v>
      </c>
      <c r="J105" s="592">
        <v>0.15078348969260302</v>
      </c>
      <c r="K105" s="195">
        <v>0.3325752782297613</v>
      </c>
      <c r="L105" s="337">
        <v>8.9505436918379866E-2</v>
      </c>
      <c r="M105" s="306">
        <v>0.16008823696301899</v>
      </c>
      <c r="N105" s="338">
        <v>0.2869571744227768</v>
      </c>
      <c r="O105" s="196">
        <v>2.1569478133047444E-4</v>
      </c>
      <c r="P105" s="194">
        <v>2.7400336820225404E-4</v>
      </c>
      <c r="Q105" s="194">
        <v>3.7036508212213792E-4</v>
      </c>
      <c r="R105" s="194">
        <v>4.1122540735221124E-4</v>
      </c>
      <c r="S105" s="343">
        <v>5.8537568874112659E-4</v>
      </c>
    </row>
    <row r="106" spans="1:24" x14ac:dyDescent="0.25">
      <c r="A106" s="180" t="s">
        <v>246</v>
      </c>
      <c r="B106" s="60" t="s">
        <v>245</v>
      </c>
      <c r="C106" s="344">
        <v>1346.8296481726511</v>
      </c>
      <c r="D106" s="345">
        <v>1597.0557613863432</v>
      </c>
      <c r="E106" s="345">
        <v>1769.5463494582389</v>
      </c>
      <c r="F106" s="345">
        <v>2171.378828552452</v>
      </c>
      <c r="G106" s="345">
        <v>3330.6346473853714</v>
      </c>
      <c r="H106" s="345">
        <v>3769.4785803362543</v>
      </c>
      <c r="I106" s="346">
        <v>6873.4094601413526</v>
      </c>
      <c r="J106" s="497">
        <v>0.10800536352103518</v>
      </c>
      <c r="K106" s="347">
        <v>0.2270822005974793</v>
      </c>
      <c r="L106" s="348">
        <v>0.11287874826834265</v>
      </c>
      <c r="M106" s="349">
        <v>0.14785338739718346</v>
      </c>
      <c r="N106" s="319">
        <v>0.3338566376980896</v>
      </c>
      <c r="O106" s="322">
        <v>1.4603581289114427E-4</v>
      </c>
      <c r="P106" s="319">
        <v>1.7431341771639419E-4</v>
      </c>
      <c r="Q106" s="319">
        <v>2.5558521139974473E-4</v>
      </c>
      <c r="R106" s="319">
        <v>2.638692799740051E-4</v>
      </c>
      <c r="S106" s="321">
        <v>4.5118676778971685E-4</v>
      </c>
    </row>
    <row r="107" spans="1:24" x14ac:dyDescent="0.25">
      <c r="A107" s="134" t="s">
        <v>40</v>
      </c>
      <c r="B107" s="124" t="s">
        <v>92</v>
      </c>
      <c r="C107" s="191">
        <v>327.40731699310362</v>
      </c>
      <c r="D107" s="192">
        <v>395.12100083829387</v>
      </c>
      <c r="E107" s="192">
        <v>494.40966252899636</v>
      </c>
      <c r="F107" s="192">
        <v>609.05832943530402</v>
      </c>
      <c r="G107" s="192">
        <v>1503.6980151175344</v>
      </c>
      <c r="H107" s="192">
        <v>1666.1536453148385</v>
      </c>
      <c r="I107" s="193">
        <v>3442.0587429116144</v>
      </c>
      <c r="J107" s="592">
        <v>0.25128672351014081</v>
      </c>
      <c r="K107" s="195">
        <v>0.2318900207569945</v>
      </c>
      <c r="L107" s="337">
        <v>0.25350316506025039</v>
      </c>
      <c r="M107" s="306">
        <v>0.28606831964133494</v>
      </c>
      <c r="N107" s="194">
        <v>0.54184191470949794</v>
      </c>
      <c r="O107" s="196">
        <v>1.9195014057782242E-4</v>
      </c>
      <c r="P107" s="194">
        <v>2.325088128424009E-4</v>
      </c>
      <c r="Q107" s="194">
        <v>5.6603114394362345E-4</v>
      </c>
      <c r="R107" s="194">
        <v>5.4388668388025412E-4</v>
      </c>
      <c r="S107" s="195">
        <v>1.0550034813029646E-3</v>
      </c>
    </row>
    <row r="108" spans="1:24" x14ac:dyDescent="0.25">
      <c r="A108" s="180" t="s">
        <v>126</v>
      </c>
      <c r="B108" s="60" t="s">
        <v>93</v>
      </c>
      <c r="C108" s="339">
        <v>1674.2369651657548</v>
      </c>
      <c r="D108" s="318">
        <v>1992.1767622246371</v>
      </c>
      <c r="E108" s="318">
        <v>2263.9560119872353</v>
      </c>
      <c r="F108" s="318">
        <v>2780.4371579877561</v>
      </c>
      <c r="G108" s="318">
        <v>4834.3326625029058</v>
      </c>
      <c r="H108" s="318">
        <v>5435.632225651093</v>
      </c>
      <c r="I108" s="340">
        <v>10315.468203052968</v>
      </c>
      <c r="J108" s="499">
        <v>0.13642326068451172</v>
      </c>
      <c r="K108" s="321">
        <v>0.22813214712028285</v>
      </c>
      <c r="L108" s="325">
        <v>0.1483013146697727</v>
      </c>
      <c r="M108" s="320">
        <v>0.18245397407112929</v>
      </c>
      <c r="N108" s="541">
        <v>0.38785458728937261</v>
      </c>
      <c r="O108" s="322">
        <v>1.5408474773973466E-4</v>
      </c>
      <c r="P108" s="319">
        <v>1.8442489352223893E-4</v>
      </c>
      <c r="Q108" s="319">
        <v>3.0815539833641789E-4</v>
      </c>
      <c r="R108" s="319">
        <v>3.1331419748068423E-4</v>
      </c>
      <c r="S108" s="321">
        <v>5.5769322509058035E-4</v>
      </c>
    </row>
    <row r="109" spans="1:24" x14ac:dyDescent="0.25">
      <c r="A109" s="117" t="s">
        <v>159</v>
      </c>
      <c r="I109" s="194"/>
      <c r="J109" s="194"/>
    </row>
    <row r="110" spans="1:24" x14ac:dyDescent="0.25">
      <c r="J110" s="194"/>
      <c r="K110" s="194"/>
      <c r="L110" s="197"/>
      <c r="M110" s="197"/>
      <c r="N110" s="197"/>
      <c r="X110" s="116"/>
    </row>
    <row r="111" spans="1:24" x14ac:dyDescent="0.25">
      <c r="J111" s="192"/>
      <c r="X111" s="116"/>
    </row>
    <row r="112" spans="1:24" x14ac:dyDescent="0.25">
      <c r="A112" s="121" t="s">
        <v>423</v>
      </c>
    </row>
    <row r="113" spans="1:19" ht="15" customHeight="1" x14ac:dyDescent="0.25">
      <c r="A113" s="120" t="s">
        <v>63</v>
      </c>
      <c r="C113" s="597" t="s">
        <v>204</v>
      </c>
      <c r="D113" s="617"/>
      <c r="E113" s="617"/>
      <c r="F113" s="617"/>
      <c r="G113" s="617"/>
      <c r="H113" s="617"/>
      <c r="I113" s="618"/>
      <c r="J113" s="594" t="s">
        <v>236</v>
      </c>
      <c r="K113" s="621"/>
      <c r="L113" s="617"/>
      <c r="M113" s="617"/>
      <c r="N113" s="617"/>
      <c r="O113" s="597" t="s">
        <v>329</v>
      </c>
      <c r="P113" s="617"/>
      <c r="Q113" s="617"/>
      <c r="R113" s="617"/>
      <c r="S113" s="617"/>
    </row>
    <row r="114" spans="1:19" ht="45" x14ac:dyDescent="0.25">
      <c r="A114" s="301" t="s">
        <v>41</v>
      </c>
      <c r="B114" s="166" t="s">
        <v>108</v>
      </c>
      <c r="C114" s="491">
        <v>2013</v>
      </c>
      <c r="D114" s="493">
        <v>2014</v>
      </c>
      <c r="E114" s="493">
        <v>2015</v>
      </c>
      <c r="F114" s="493">
        <v>2016</v>
      </c>
      <c r="G114" s="493" t="s">
        <v>43</v>
      </c>
      <c r="H114" s="493" t="s">
        <v>42</v>
      </c>
      <c r="I114" s="493" t="s">
        <v>110</v>
      </c>
      <c r="J114" s="307" t="s">
        <v>185</v>
      </c>
      <c r="K114" s="315" t="s">
        <v>265</v>
      </c>
      <c r="L114" s="314" t="s">
        <v>252</v>
      </c>
      <c r="M114" s="166" t="s">
        <v>253</v>
      </c>
      <c r="N114" s="165" t="s">
        <v>444</v>
      </c>
      <c r="O114" s="312">
        <v>2015</v>
      </c>
      <c r="P114" s="312">
        <v>2016</v>
      </c>
      <c r="Q114" s="312" t="s">
        <v>43</v>
      </c>
      <c r="R114" s="312" t="s">
        <v>330</v>
      </c>
      <c r="S114" s="313" t="s">
        <v>445</v>
      </c>
    </row>
    <row r="115" spans="1:19" x14ac:dyDescent="0.25">
      <c r="A115" s="134" t="s">
        <v>13</v>
      </c>
      <c r="B115" s="124" t="s">
        <v>65</v>
      </c>
      <c r="C115" s="329">
        <v>4129.0289093023257</v>
      </c>
      <c r="D115" s="330">
        <v>4195.3276203929481</v>
      </c>
      <c r="E115" s="330">
        <v>4646.7416469699001</v>
      </c>
      <c r="F115" s="330">
        <v>4694.7939754664294</v>
      </c>
      <c r="G115" s="330">
        <v>4797.4373216698141</v>
      </c>
      <c r="H115" s="330">
        <v>5304.11357242747</v>
      </c>
      <c r="I115" s="331">
        <v>7537.2682428186672</v>
      </c>
      <c r="J115" s="195">
        <v>0.10759923119774628</v>
      </c>
      <c r="K115" s="195">
        <v>1.0341080298247984E-2</v>
      </c>
      <c r="L115" s="500">
        <v>5.4215572415821089E-3</v>
      </c>
      <c r="M115" s="501">
        <v>3.0977219045482007E-2</v>
      </c>
      <c r="N115" s="501">
        <v>0.12563958722627167</v>
      </c>
      <c r="O115" s="332">
        <v>1.2529030833725691E-2</v>
      </c>
      <c r="P115" s="341">
        <v>1.2163872867586557E-2</v>
      </c>
      <c r="Q115" s="341">
        <v>1.2984894797544784E-2</v>
      </c>
      <c r="R115" s="341">
        <v>1.3117650296393057E-2</v>
      </c>
      <c r="S115" s="333">
        <v>1.6990689005947121E-2</v>
      </c>
    </row>
    <row r="116" spans="1:19" x14ac:dyDescent="0.25">
      <c r="A116" s="134" t="s">
        <v>14</v>
      </c>
      <c r="B116" s="124" t="s">
        <v>66</v>
      </c>
      <c r="C116" s="191">
        <v>4101.0726288848273</v>
      </c>
      <c r="D116" s="192">
        <v>4157.1141017386908</v>
      </c>
      <c r="E116" s="192">
        <v>4041.8651089726454</v>
      </c>
      <c r="F116" s="192">
        <v>4122.8116573583993</v>
      </c>
      <c r="G116" s="192">
        <v>4705.8087736815869</v>
      </c>
      <c r="H116" s="192">
        <v>4808.3684853002369</v>
      </c>
      <c r="I116" s="193">
        <v>6337.960697534857</v>
      </c>
      <c r="J116" s="195">
        <v>-2.7723317172805739E-2</v>
      </c>
      <c r="K116" s="195">
        <v>2.0027028662104041E-2</v>
      </c>
      <c r="L116" s="323">
        <v>3.3618312196867173E-2</v>
      </c>
      <c r="M116" s="305">
        <v>3.9204602919498788E-2</v>
      </c>
      <c r="N116" s="305">
        <v>0.11349689823715825</v>
      </c>
      <c r="O116" s="196">
        <v>8.967080949070616E-3</v>
      </c>
      <c r="P116" s="194">
        <v>8.8898136805265777E-3</v>
      </c>
      <c r="Q116" s="194">
        <v>1.0708300222394286E-2</v>
      </c>
      <c r="R116" s="194">
        <v>9.9088882193683805E-3</v>
      </c>
      <c r="S116" s="195">
        <v>1.2275499775364049E-2</v>
      </c>
    </row>
    <row r="117" spans="1:19" x14ac:dyDescent="0.25">
      <c r="A117" s="134" t="s">
        <v>15</v>
      </c>
      <c r="B117" s="124" t="s">
        <v>67</v>
      </c>
      <c r="C117" s="191">
        <v>62.575971814445104</v>
      </c>
      <c r="D117" s="192">
        <v>61.873815598443798</v>
      </c>
      <c r="E117" s="192">
        <v>67.650447244557967</v>
      </c>
      <c r="F117" s="192">
        <v>68.422625991340183</v>
      </c>
      <c r="G117" s="192">
        <v>78.755616119004259</v>
      </c>
      <c r="H117" s="192">
        <v>80.476928759197406</v>
      </c>
      <c r="I117" s="193">
        <v>108.99591426732822</v>
      </c>
      <c r="J117" s="195">
        <v>9.3361490482566145E-2</v>
      </c>
      <c r="K117" s="195">
        <v>1.141424452067219E-2</v>
      </c>
      <c r="L117" s="323">
        <v>3.5786983093156977E-2</v>
      </c>
      <c r="M117" s="305">
        <v>4.1400816931490558E-2</v>
      </c>
      <c r="N117" s="305">
        <v>0.12344708099515889</v>
      </c>
      <c r="O117" s="196">
        <v>1.4050128265229538E-3</v>
      </c>
      <c r="P117" s="194">
        <v>1.3608649208392549E-3</v>
      </c>
      <c r="Q117" s="194">
        <v>1.705368943025029E-3</v>
      </c>
      <c r="R117" s="194">
        <v>1.5047369318902278E-3</v>
      </c>
      <c r="S117" s="195">
        <v>1.8666217198449982E-3</v>
      </c>
    </row>
    <row r="118" spans="1:19" x14ac:dyDescent="0.25">
      <c r="A118" s="134" t="s">
        <v>16</v>
      </c>
      <c r="B118" s="124" t="s">
        <v>68</v>
      </c>
      <c r="C118" s="191">
        <v>66.24100332541569</v>
      </c>
      <c r="D118" s="192">
        <v>65.636526898572598</v>
      </c>
      <c r="E118" s="192">
        <v>72.366337171785261</v>
      </c>
      <c r="F118" s="192">
        <v>74.029250756234873</v>
      </c>
      <c r="G118" s="192">
        <v>82.987462395027805</v>
      </c>
      <c r="H118" s="192">
        <v>81.889384742989591</v>
      </c>
      <c r="I118" s="193">
        <v>111.61164831672359</v>
      </c>
      <c r="J118" s="195">
        <v>0.10253148043028193</v>
      </c>
      <c r="K118" s="195">
        <v>2.2979103951359825E-2</v>
      </c>
      <c r="L118" s="323">
        <v>2.8968980723930837E-2</v>
      </c>
      <c r="M118" s="305">
        <v>2.5548168950492833E-2</v>
      </c>
      <c r="N118" s="305">
        <v>0.10809384359819152</v>
      </c>
      <c r="O118" s="196">
        <v>1.4986805304935988E-3</v>
      </c>
      <c r="P118" s="194">
        <v>1.5030577119545985E-3</v>
      </c>
      <c r="Q118" s="194">
        <v>1.8138125390530085E-3</v>
      </c>
      <c r="R118" s="194">
        <v>1.645735555940676E-3</v>
      </c>
      <c r="S118" s="195">
        <v>2.1081641305156196E-3</v>
      </c>
    </row>
    <row r="119" spans="1:19" x14ac:dyDescent="0.25">
      <c r="A119" s="134" t="s">
        <v>17</v>
      </c>
      <c r="B119" s="124" t="s">
        <v>69</v>
      </c>
      <c r="C119" s="191">
        <v>27.331769756097565</v>
      </c>
      <c r="D119" s="192">
        <v>26.751829269879046</v>
      </c>
      <c r="E119" s="192">
        <v>31.086289303576258</v>
      </c>
      <c r="F119" s="192">
        <v>31.965162238518868</v>
      </c>
      <c r="G119" s="192">
        <v>41.102102789802082</v>
      </c>
      <c r="H119" s="192">
        <v>50.167189160169379</v>
      </c>
      <c r="I119" s="193">
        <v>49.144725549460695</v>
      </c>
      <c r="J119" s="195">
        <v>0.16202480921846929</v>
      </c>
      <c r="K119" s="195">
        <v>2.8272043869883801E-2</v>
      </c>
      <c r="L119" s="323">
        <v>6.487046569949162E-2</v>
      </c>
      <c r="M119" s="305">
        <v>0.1192721916884798</v>
      </c>
      <c r="N119" s="305">
        <v>0.11352507266256873</v>
      </c>
      <c r="O119" s="196">
        <v>1.5868350626506312E-3</v>
      </c>
      <c r="P119" s="194">
        <v>1.6565007941466959E-3</v>
      </c>
      <c r="Q119" s="194">
        <v>2.3253471504424074E-3</v>
      </c>
      <c r="R119" s="194">
        <v>2.6885138039980695E-3</v>
      </c>
      <c r="S119" s="195">
        <v>2.4873624681059701E-3</v>
      </c>
    </row>
    <row r="120" spans="1:19" x14ac:dyDescent="0.25">
      <c r="A120" s="134" t="s">
        <v>18</v>
      </c>
      <c r="B120" s="124" t="s">
        <v>70</v>
      </c>
      <c r="C120" s="191">
        <v>537.66074880000008</v>
      </c>
      <c r="D120" s="192">
        <v>547.24318000352275</v>
      </c>
      <c r="E120" s="192">
        <v>663.70122737698091</v>
      </c>
      <c r="F120" s="192">
        <v>701.06040926383275</v>
      </c>
      <c r="G120" s="192">
        <v>635.34768782748711</v>
      </c>
      <c r="H120" s="192">
        <v>773.50862532050439</v>
      </c>
      <c r="I120" s="193">
        <v>1208.7862923164155</v>
      </c>
      <c r="J120" s="195">
        <v>0.21280858607083686</v>
      </c>
      <c r="K120" s="195">
        <v>5.6289155942199187E-2</v>
      </c>
      <c r="L120" s="323">
        <v>-2.4305171868426734E-2</v>
      </c>
      <c r="M120" s="305">
        <v>2.4890410669532459E-2</v>
      </c>
      <c r="N120" s="305">
        <v>0.14590475378208501</v>
      </c>
      <c r="O120" s="196">
        <v>3.8082772271777481E-3</v>
      </c>
      <c r="P120" s="194">
        <v>3.7013029924202632E-3</v>
      </c>
      <c r="Q120" s="194">
        <v>3.5290787389233094E-3</v>
      </c>
      <c r="R120" s="194">
        <v>3.7679169511208427E-3</v>
      </c>
      <c r="S120" s="195">
        <v>5.5341145115923134E-3</v>
      </c>
    </row>
    <row r="121" spans="1:19" x14ac:dyDescent="0.25">
      <c r="A121" s="134" t="s">
        <v>19</v>
      </c>
      <c r="B121" s="124" t="s">
        <v>71</v>
      </c>
      <c r="C121" s="191">
        <v>3112.8162698863644</v>
      </c>
      <c r="D121" s="192">
        <v>3168.8996685947013</v>
      </c>
      <c r="E121" s="192">
        <v>3423.5526433166388</v>
      </c>
      <c r="F121" s="192">
        <v>3648.2395385596251</v>
      </c>
      <c r="G121" s="192">
        <v>3723.06783340114</v>
      </c>
      <c r="H121" s="192">
        <v>3942.3278897398864</v>
      </c>
      <c r="I121" s="193">
        <v>5666.9159457727828</v>
      </c>
      <c r="J121" s="195">
        <v>8.036006227829473E-2</v>
      </c>
      <c r="K121" s="195">
        <v>6.562974741504668E-2</v>
      </c>
      <c r="L121" s="323">
        <v>5.0887242441877145E-3</v>
      </c>
      <c r="M121" s="305">
        <v>1.9570706465767307E-2</v>
      </c>
      <c r="N121" s="305">
        <v>0.11638979087351498</v>
      </c>
      <c r="O121" s="196">
        <v>1.1698148879067836E-2</v>
      </c>
      <c r="P121" s="194">
        <v>1.2202507542668595E-2</v>
      </c>
      <c r="Q121" s="194">
        <v>1.3544112841794655E-2</v>
      </c>
      <c r="R121" s="194">
        <v>1.2451021366224795E-2</v>
      </c>
      <c r="S121" s="195">
        <v>1.6788868694358323E-2</v>
      </c>
    </row>
    <row r="122" spans="1:19" x14ac:dyDescent="0.25">
      <c r="A122" s="134" t="s">
        <v>20</v>
      </c>
      <c r="B122" s="124" t="s">
        <v>72</v>
      </c>
      <c r="C122" s="191">
        <v>55.269052631578944</v>
      </c>
      <c r="D122" s="192">
        <v>58.094549164308617</v>
      </c>
      <c r="E122" s="192">
        <v>58.462837416548545</v>
      </c>
      <c r="F122" s="192">
        <v>59.345269625541114</v>
      </c>
      <c r="G122" s="192">
        <v>68.399855930752693</v>
      </c>
      <c r="H122" s="192">
        <v>74.575979017496564</v>
      </c>
      <c r="I122" s="193">
        <v>106.43074264518933</v>
      </c>
      <c r="J122" s="195">
        <v>6.3394631258484324E-3</v>
      </c>
      <c r="K122" s="195">
        <v>1.5093899782954834E-2</v>
      </c>
      <c r="L122" s="323">
        <v>3.6137208675049548E-2</v>
      </c>
      <c r="M122" s="305">
        <v>5.8773868591680545E-2</v>
      </c>
      <c r="N122" s="305">
        <v>0.15723149897132349</v>
      </c>
      <c r="O122" s="196">
        <v>2.6002522934158697E-3</v>
      </c>
      <c r="P122" s="194">
        <v>2.5701807087241089E-3</v>
      </c>
      <c r="Q122" s="194">
        <v>3.1329672369224352E-3</v>
      </c>
      <c r="R122" s="194">
        <v>2.870612185899438E-3</v>
      </c>
      <c r="S122" s="195">
        <v>3.7414200261166853E-3</v>
      </c>
    </row>
    <row r="123" spans="1:19" x14ac:dyDescent="0.25">
      <c r="A123" s="134" t="s">
        <v>21</v>
      </c>
      <c r="B123" s="124" t="s">
        <v>73</v>
      </c>
      <c r="C123" s="191">
        <v>1822.6222405063293</v>
      </c>
      <c r="D123" s="192">
        <v>1950.7938739451481</v>
      </c>
      <c r="E123" s="192">
        <v>2146.7764546637281</v>
      </c>
      <c r="F123" s="192">
        <v>2161.0024929723972</v>
      </c>
      <c r="G123" s="192">
        <v>2278.2233935301369</v>
      </c>
      <c r="H123" s="192">
        <v>2550.8466127839938</v>
      </c>
      <c r="I123" s="193">
        <v>3837.707598765875</v>
      </c>
      <c r="J123" s="195">
        <v>0.10046298757450911</v>
      </c>
      <c r="K123" s="195">
        <v>6.6266975668398675E-3</v>
      </c>
      <c r="L123" s="323">
        <v>1.3293507003501404E-2</v>
      </c>
      <c r="M123" s="305">
        <v>4.2334875651115933E-2</v>
      </c>
      <c r="N123" s="305">
        <v>0.15439424642540001</v>
      </c>
      <c r="O123" s="196">
        <v>9.2858240744112842E-3</v>
      </c>
      <c r="P123" s="194">
        <v>9.2551516185426907E-3</v>
      </c>
      <c r="Q123" s="194">
        <v>1.0505556196638203E-2</v>
      </c>
      <c r="R123" s="194">
        <v>1.0958701258401583E-2</v>
      </c>
      <c r="S123" s="195">
        <v>1.5495624342150613E-2</v>
      </c>
    </row>
    <row r="124" spans="1:19" x14ac:dyDescent="0.25">
      <c r="A124" s="134" t="s">
        <v>22</v>
      </c>
      <c r="B124" s="124" t="s">
        <v>74</v>
      </c>
      <c r="C124" s="191">
        <v>18772.869318786819</v>
      </c>
      <c r="D124" s="192">
        <v>18818.877797938938</v>
      </c>
      <c r="E124" s="192">
        <v>20186.12579604271</v>
      </c>
      <c r="F124" s="192">
        <v>20839.17141769626</v>
      </c>
      <c r="G124" s="192">
        <v>22358.456646161503</v>
      </c>
      <c r="H124" s="192">
        <v>22784.131568462759</v>
      </c>
      <c r="I124" s="193">
        <v>32567.610837123433</v>
      </c>
      <c r="J124" s="195">
        <v>7.2653003690449358E-2</v>
      </c>
      <c r="K124" s="195">
        <v>3.2351211334548102E-2</v>
      </c>
      <c r="L124" s="323">
        <v>1.7748201752731951E-2</v>
      </c>
      <c r="M124" s="305">
        <v>2.255813517574623E-2</v>
      </c>
      <c r="N124" s="305">
        <v>0.11808897009198049</v>
      </c>
      <c r="O124" s="196">
        <v>8.4039031553169545E-3</v>
      </c>
      <c r="P124" s="194">
        <v>8.510670731046676E-3</v>
      </c>
      <c r="Q124" s="194">
        <v>9.7536286188956382E-3</v>
      </c>
      <c r="R124" s="194">
        <v>9.2179836891520435E-3</v>
      </c>
      <c r="S124" s="195">
        <v>1.2383739538619706E-2</v>
      </c>
    </row>
    <row r="125" spans="1:19" x14ac:dyDescent="0.25">
      <c r="A125" s="134" t="s">
        <v>23</v>
      </c>
      <c r="B125" s="124" t="s">
        <v>75</v>
      </c>
      <c r="C125" s="191">
        <v>40551.872453988603</v>
      </c>
      <c r="D125" s="192">
        <v>41289.389571634747</v>
      </c>
      <c r="E125" s="192">
        <v>46777.993417887388</v>
      </c>
      <c r="F125" s="192">
        <v>47414.471647655111</v>
      </c>
      <c r="G125" s="192">
        <v>53640.02473350714</v>
      </c>
      <c r="H125" s="192">
        <v>54362.784323856722</v>
      </c>
      <c r="I125" s="193">
        <v>80971.561855109423</v>
      </c>
      <c r="J125" s="195">
        <v>0.13293012813207672</v>
      </c>
      <c r="K125" s="195">
        <v>1.3606360240419058E-2</v>
      </c>
      <c r="L125" s="323">
        <v>3.1322549370868868E-2</v>
      </c>
      <c r="M125" s="305">
        <v>3.4779208906888348E-2</v>
      </c>
      <c r="N125" s="305">
        <v>0.14315573705546392</v>
      </c>
      <c r="O125" s="196">
        <v>1.405381822324459E-2</v>
      </c>
      <c r="P125" s="194">
        <v>1.3799918983812613E-2</v>
      </c>
      <c r="Q125" s="194">
        <v>1.6561969349394957E-2</v>
      </c>
      <c r="R125" s="194">
        <v>1.5379856755443001E-2</v>
      </c>
      <c r="S125" s="195">
        <v>2.1550938765475969E-2</v>
      </c>
    </row>
    <row r="126" spans="1:19" x14ac:dyDescent="0.25">
      <c r="A126" s="134" t="s">
        <v>24</v>
      </c>
      <c r="B126" s="124" t="s">
        <v>76</v>
      </c>
      <c r="C126" s="191">
        <v>309.7345856790123</v>
      </c>
      <c r="D126" s="192">
        <v>314.00602430314717</v>
      </c>
      <c r="E126" s="192">
        <v>300.65618847510768</v>
      </c>
      <c r="F126" s="192">
        <v>316.6609795098293</v>
      </c>
      <c r="G126" s="192">
        <v>289.38084010788958</v>
      </c>
      <c r="H126" s="192">
        <v>347.89179738474377</v>
      </c>
      <c r="I126" s="193">
        <v>423.24106259704052</v>
      </c>
      <c r="J126" s="195">
        <v>-4.2514585055066667E-2</v>
      </c>
      <c r="K126" s="195">
        <v>5.3232867468639311E-2</v>
      </c>
      <c r="L126" s="323">
        <v>-2.2270304845957489E-2</v>
      </c>
      <c r="M126" s="305">
        <v>2.3793598168761143E-2</v>
      </c>
      <c r="N126" s="305">
        <v>7.5222419548414576E-2</v>
      </c>
      <c r="O126" s="196">
        <v>1.5527759073383338E-3</v>
      </c>
      <c r="P126" s="194">
        <v>1.643322569757005E-3</v>
      </c>
      <c r="Q126" s="194">
        <v>1.6034433436529919E-3</v>
      </c>
      <c r="R126" s="194">
        <v>1.774651072806622E-3</v>
      </c>
      <c r="S126" s="195">
        <v>2.0410277744718416E-3</v>
      </c>
    </row>
    <row r="127" spans="1:19" x14ac:dyDescent="0.25">
      <c r="A127" s="134" t="s">
        <v>25</v>
      </c>
      <c r="B127" s="124" t="s">
        <v>77</v>
      </c>
      <c r="C127" s="191">
        <v>141.61942657286431</v>
      </c>
      <c r="D127" s="192">
        <v>145.01717192596186</v>
      </c>
      <c r="E127" s="192">
        <v>168.91309675095729</v>
      </c>
      <c r="F127" s="192">
        <v>174.82030827759937</v>
      </c>
      <c r="G127" s="192">
        <v>201.55335161243067</v>
      </c>
      <c r="H127" s="192">
        <v>198.63290538727773</v>
      </c>
      <c r="I127" s="193">
        <v>311.27943822747125</v>
      </c>
      <c r="J127" s="195">
        <v>0.16477996714206666</v>
      </c>
      <c r="K127" s="195">
        <v>3.4971897622311454E-2</v>
      </c>
      <c r="L127" s="323">
        <v>3.6214190976843419E-2</v>
      </c>
      <c r="M127" s="305">
        <v>3.2440014697244557E-2</v>
      </c>
      <c r="N127" s="305">
        <v>0.15515333975174594</v>
      </c>
      <c r="O127" s="196">
        <v>1.4387573323665632E-3</v>
      </c>
      <c r="P127" s="194">
        <v>1.4073873331628675E-3</v>
      </c>
      <c r="Q127" s="194">
        <v>1.6026332063926126E-3</v>
      </c>
      <c r="R127" s="194">
        <v>1.3748913757986949E-3</v>
      </c>
      <c r="S127" s="195">
        <v>1.9772821549559655E-3</v>
      </c>
    </row>
    <row r="128" spans="1:19" x14ac:dyDescent="0.25">
      <c r="A128" s="134" t="s">
        <v>26</v>
      </c>
      <c r="B128" s="124" t="s">
        <v>78</v>
      </c>
      <c r="C128" s="191">
        <v>2490.9570984724842</v>
      </c>
      <c r="D128" s="192">
        <v>2597.537085300004</v>
      </c>
      <c r="E128" s="192">
        <v>2984.0853291532758</v>
      </c>
      <c r="F128" s="192">
        <v>3048.9888228336144</v>
      </c>
      <c r="G128" s="192">
        <v>3194.6577057545633</v>
      </c>
      <c r="H128" s="192">
        <v>3392.7030313221203</v>
      </c>
      <c r="I128" s="193">
        <v>5058.1174478224002</v>
      </c>
      <c r="J128" s="195">
        <v>0.14881336864864325</v>
      </c>
      <c r="K128" s="195">
        <v>2.1749878613140927E-2</v>
      </c>
      <c r="L128" s="323">
        <v>1.1735817006726545E-2</v>
      </c>
      <c r="M128" s="305">
        <v>2.7063992337351239E-2</v>
      </c>
      <c r="N128" s="305">
        <v>0.13490175930508363</v>
      </c>
      <c r="O128" s="196">
        <v>1.401518560365596E-2</v>
      </c>
      <c r="P128" s="194">
        <v>1.002701900678424E-2</v>
      </c>
      <c r="Q128" s="194">
        <v>9.6506161219796181E-3</v>
      </c>
      <c r="R128" s="194">
        <v>8.8690530433850213E-3</v>
      </c>
      <c r="S128" s="195">
        <v>1.2064071730405664E-2</v>
      </c>
    </row>
    <row r="129" spans="1:19" x14ac:dyDescent="0.25">
      <c r="A129" s="134" t="s">
        <v>27</v>
      </c>
      <c r="B129" s="124" t="s">
        <v>79</v>
      </c>
      <c r="C129" s="191">
        <v>15223.236790953975</v>
      </c>
      <c r="D129" s="192">
        <v>15460.653332613769</v>
      </c>
      <c r="E129" s="192">
        <v>16894.950556950935</v>
      </c>
      <c r="F129" s="192">
        <v>17669.620292879699</v>
      </c>
      <c r="G129" s="192">
        <v>17646.735522298794</v>
      </c>
      <c r="H129" s="192">
        <v>18361.364470235305</v>
      </c>
      <c r="I129" s="193">
        <v>26621.408113347985</v>
      </c>
      <c r="J129" s="195">
        <v>9.2770802984862177E-2</v>
      </c>
      <c r="K129" s="195">
        <v>4.5852145782696585E-2</v>
      </c>
      <c r="L129" s="323">
        <v>-3.239443362607064E-4</v>
      </c>
      <c r="M129" s="305">
        <v>9.6467080697495433E-3</v>
      </c>
      <c r="N129" s="305">
        <v>0.10790099293107502</v>
      </c>
      <c r="O129" s="196">
        <v>9.3860373904440433E-3</v>
      </c>
      <c r="P129" s="194">
        <v>9.6542165078604691E-3</v>
      </c>
      <c r="Q129" s="194">
        <v>1.0229877854070762E-2</v>
      </c>
      <c r="R129" s="194">
        <v>9.9502092868379022E-3</v>
      </c>
      <c r="S129" s="195">
        <v>1.3558783970909016E-2</v>
      </c>
    </row>
    <row r="130" spans="1:19" x14ac:dyDescent="0.25">
      <c r="A130" s="134" t="s">
        <v>28</v>
      </c>
      <c r="B130" s="124" t="s">
        <v>80</v>
      </c>
      <c r="C130" s="191">
        <v>36.526055999999997</v>
      </c>
      <c r="D130" s="192">
        <v>36.772175620203456</v>
      </c>
      <c r="E130" s="192">
        <v>37.785427242580703</v>
      </c>
      <c r="F130" s="192">
        <v>39.275824576425464</v>
      </c>
      <c r="G130" s="192">
        <v>43.861124315580447</v>
      </c>
      <c r="H130" s="192">
        <v>51.146476754690759</v>
      </c>
      <c r="I130" s="193">
        <v>57.039678608864378</v>
      </c>
      <c r="J130" s="195">
        <v>2.7554845621387214E-2</v>
      </c>
      <c r="K130" s="195">
        <v>3.9443707339246847E-2</v>
      </c>
      <c r="L130" s="323">
        <v>2.7989342227768832E-2</v>
      </c>
      <c r="M130" s="305">
        <v>6.8249265135259085E-2</v>
      </c>
      <c r="N130" s="305">
        <v>9.7773997324057671E-2</v>
      </c>
      <c r="O130" s="196">
        <v>1.4092120153902301E-3</v>
      </c>
      <c r="P130" s="194">
        <v>1.419942198568977E-3</v>
      </c>
      <c r="Q130" s="194">
        <v>1.6258446542288497E-3</v>
      </c>
      <c r="R130" s="194">
        <v>1.5565343347372297E-3</v>
      </c>
      <c r="S130" s="195">
        <v>1.585308782102852E-3</v>
      </c>
    </row>
    <row r="131" spans="1:19" x14ac:dyDescent="0.25">
      <c r="A131" s="134" t="s">
        <v>29</v>
      </c>
      <c r="B131" s="124" t="s">
        <v>81</v>
      </c>
      <c r="C131" s="191">
        <v>84.670894217207348</v>
      </c>
      <c r="D131" s="192">
        <v>86.777241044252605</v>
      </c>
      <c r="E131" s="192">
        <v>85.553808585987653</v>
      </c>
      <c r="F131" s="192">
        <v>88.456974925601187</v>
      </c>
      <c r="G131" s="192">
        <v>99.67848688131933</v>
      </c>
      <c r="H131" s="192">
        <v>122.51699965764645</v>
      </c>
      <c r="I131" s="193">
        <v>126.72957784469196</v>
      </c>
      <c r="J131" s="195">
        <v>-1.4098540625888889E-2</v>
      </c>
      <c r="K131" s="195">
        <v>3.39338059590375E-2</v>
      </c>
      <c r="L131" s="323">
        <v>3.0308632023198223E-2</v>
      </c>
      <c r="M131" s="305">
        <v>8.4840942613154668E-2</v>
      </c>
      <c r="N131" s="305">
        <v>9.4048251163382668E-2</v>
      </c>
      <c r="O131" s="196">
        <v>2.0913368385231698E-3</v>
      </c>
      <c r="P131" s="194">
        <v>2.0876579821872744E-3</v>
      </c>
      <c r="Q131" s="194">
        <v>2.4731356183352506E-3</v>
      </c>
      <c r="R131" s="194">
        <v>2.3958844724857372E-3</v>
      </c>
      <c r="S131" s="195">
        <v>2.2632958211073317E-3</v>
      </c>
    </row>
    <row r="132" spans="1:19" x14ac:dyDescent="0.25">
      <c r="A132" s="134" t="s">
        <v>30</v>
      </c>
      <c r="B132" s="124" t="s">
        <v>82</v>
      </c>
      <c r="C132" s="191">
        <v>106.78723832335331</v>
      </c>
      <c r="D132" s="192">
        <v>108.08596486497206</v>
      </c>
      <c r="E132" s="192">
        <v>108.82590204643489</v>
      </c>
      <c r="F132" s="192">
        <v>112.89101643510656</v>
      </c>
      <c r="G132" s="192">
        <v>110.34250706598677</v>
      </c>
      <c r="H132" s="192">
        <v>109.48882346947295</v>
      </c>
      <c r="I132" s="193">
        <v>157.91973916328027</v>
      </c>
      <c r="J132" s="195">
        <v>6.8458211238360267E-3</v>
      </c>
      <c r="K132" s="195">
        <v>3.7354290772955157E-2</v>
      </c>
      <c r="L132" s="323">
        <v>-5.6921549789487047E-3</v>
      </c>
      <c r="M132" s="305">
        <v>-7.6209178510642239E-3</v>
      </c>
      <c r="N132" s="305">
        <v>8.7537544155211755E-2</v>
      </c>
      <c r="O132" s="196">
        <v>1.976061692864592E-3</v>
      </c>
      <c r="P132" s="194">
        <v>1.8827519474146151E-3</v>
      </c>
      <c r="Q132" s="194">
        <v>1.7213705477300682E-3</v>
      </c>
      <c r="R132" s="194">
        <v>1.523166928813635E-3</v>
      </c>
      <c r="S132" s="195">
        <v>2.0647933102119994E-3</v>
      </c>
    </row>
    <row r="133" spans="1:19" x14ac:dyDescent="0.25">
      <c r="A133" s="134" t="s">
        <v>31</v>
      </c>
      <c r="B133" s="124" t="s">
        <v>83</v>
      </c>
      <c r="C133" s="191">
        <v>55.398475543478256</v>
      </c>
      <c r="D133" s="192">
        <v>54.855264262377489</v>
      </c>
      <c r="E133" s="192">
        <v>59.070698908362964</v>
      </c>
      <c r="F133" s="192">
        <v>65.420641552440642</v>
      </c>
      <c r="G133" s="192">
        <v>62.920644059567742</v>
      </c>
      <c r="H133" s="192">
        <v>58.704522614261364</v>
      </c>
      <c r="I133" s="193">
        <v>72.143104795730295</v>
      </c>
      <c r="J133" s="195">
        <v>7.6846492358922713E-2</v>
      </c>
      <c r="K133" s="195">
        <v>0.10749733389693628</v>
      </c>
      <c r="L133" s="323">
        <v>-9.6935899184396046E-3</v>
      </c>
      <c r="M133" s="305">
        <v>-2.67168818464949E-2</v>
      </c>
      <c r="N133" s="305">
        <v>2.4754909251738733E-2</v>
      </c>
      <c r="O133" s="196">
        <v>6.4701601598314371E-3</v>
      </c>
      <c r="P133" s="194">
        <v>6.3716566201672074E-3</v>
      </c>
      <c r="Q133" s="194">
        <v>6.2504041734109403E-3</v>
      </c>
      <c r="R133" s="194">
        <v>4.9056202370795143E-3</v>
      </c>
      <c r="S133" s="195">
        <v>5.6825431683058276E-3</v>
      </c>
    </row>
    <row r="134" spans="1:19" x14ac:dyDescent="0.25">
      <c r="A134" s="134" t="s">
        <v>32</v>
      </c>
      <c r="B134" s="124" t="s">
        <v>84</v>
      </c>
      <c r="C134" s="191">
        <v>7072.5881172198497</v>
      </c>
      <c r="D134" s="192">
        <v>7079.3900422107217</v>
      </c>
      <c r="E134" s="192">
        <v>8392.4975374811547</v>
      </c>
      <c r="F134" s="192">
        <v>8812.7318969479766</v>
      </c>
      <c r="G134" s="192">
        <v>10746.563380412968</v>
      </c>
      <c r="H134" s="192">
        <v>9479.3980245837283</v>
      </c>
      <c r="I134" s="193">
        <v>14107.785372252752</v>
      </c>
      <c r="J134" s="195">
        <v>0.18548314013510425</v>
      </c>
      <c r="K134" s="195">
        <v>5.0072622314161208E-2</v>
      </c>
      <c r="L134" s="323">
        <v>5.0847660184141885E-2</v>
      </c>
      <c r="M134" s="305">
        <v>1.8398029232562951E-2</v>
      </c>
      <c r="N134" s="305">
        <v>0.12483046799035202</v>
      </c>
      <c r="O134" s="196">
        <v>1.1256682806478156E-2</v>
      </c>
      <c r="P134" s="194">
        <v>1.1594027277383854E-2</v>
      </c>
      <c r="Q134" s="194">
        <v>1.4388109864493417E-2</v>
      </c>
      <c r="R134" s="194">
        <v>1.2086166891745494E-2</v>
      </c>
      <c r="S134" s="195">
        <v>1.6905543036503004E-2</v>
      </c>
    </row>
    <row r="135" spans="1:19" x14ac:dyDescent="0.25">
      <c r="A135" s="134" t="s">
        <v>33</v>
      </c>
      <c r="B135" s="124" t="s">
        <v>85</v>
      </c>
      <c r="C135" s="191">
        <v>922.16626808996091</v>
      </c>
      <c r="D135" s="192">
        <v>952.94857832126013</v>
      </c>
      <c r="E135" s="192">
        <v>1089.2338028524841</v>
      </c>
      <c r="F135" s="192">
        <v>1113.1949797770853</v>
      </c>
      <c r="G135" s="192">
        <v>1033.8424690574659</v>
      </c>
      <c r="H135" s="192">
        <v>1233.5436787748404</v>
      </c>
      <c r="I135" s="193">
        <v>1877.2344823405404</v>
      </c>
      <c r="J135" s="195">
        <v>0.14301424823079922</v>
      </c>
      <c r="K135" s="195">
        <v>2.1998194383842762E-2</v>
      </c>
      <c r="L135" s="323">
        <v>-1.8318102953182702E-2</v>
      </c>
      <c r="M135" s="305">
        <v>2.5996367675710896E-2</v>
      </c>
      <c r="N135" s="305">
        <v>0.13955901453713593</v>
      </c>
      <c r="O135" s="196">
        <v>2.3144697356828484E-3</v>
      </c>
      <c r="P135" s="194">
        <v>2.2731811451973485E-3</v>
      </c>
      <c r="Q135" s="194">
        <v>2.2149956217977378E-3</v>
      </c>
      <c r="R135" s="194">
        <v>2.2965600293200186E-3</v>
      </c>
      <c r="S135" s="195">
        <v>3.284764561345859E-3</v>
      </c>
    </row>
    <row r="136" spans="1:19" x14ac:dyDescent="0.25">
      <c r="A136" s="134" t="s">
        <v>34</v>
      </c>
      <c r="B136" s="124" t="s">
        <v>86</v>
      </c>
      <c r="C136" s="191">
        <v>724.23299135446689</v>
      </c>
      <c r="D136" s="192">
        <v>739.74390976119616</v>
      </c>
      <c r="E136" s="192">
        <v>796.29813630701892</v>
      </c>
      <c r="F136" s="192">
        <v>826.70674828984011</v>
      </c>
      <c r="G136" s="192">
        <v>842.31488625364705</v>
      </c>
      <c r="H136" s="192">
        <v>867.18153515161043</v>
      </c>
      <c r="I136" s="193">
        <v>1230.8506385163755</v>
      </c>
      <c r="J136" s="195">
        <v>7.6451087733969469E-2</v>
      </c>
      <c r="K136" s="195">
        <v>3.8187470994025974E-2</v>
      </c>
      <c r="L136" s="323">
        <v>4.6869202499630891E-3</v>
      </c>
      <c r="M136" s="305">
        <v>1.2021257120412576E-2</v>
      </c>
      <c r="N136" s="305">
        <v>0.10462143946615443</v>
      </c>
      <c r="O136" s="196">
        <v>4.0349423701002869E-3</v>
      </c>
      <c r="P136" s="194">
        <v>4.0929690934846646E-3</v>
      </c>
      <c r="Q136" s="194">
        <v>4.3492681494599235E-3</v>
      </c>
      <c r="R136" s="194">
        <v>4.2428692792555516E-3</v>
      </c>
      <c r="S136" s="195">
        <v>5.6875423778814911E-3</v>
      </c>
    </row>
    <row r="137" spans="1:19" x14ac:dyDescent="0.25">
      <c r="A137" s="134" t="s">
        <v>35</v>
      </c>
      <c r="B137" s="124" t="s">
        <v>87</v>
      </c>
      <c r="C137" s="191">
        <v>238.96062439024388</v>
      </c>
      <c r="D137" s="192">
        <v>248.70399443649222</v>
      </c>
      <c r="E137" s="192">
        <v>291.88272611618777</v>
      </c>
      <c r="F137" s="192">
        <v>304.81242632903763</v>
      </c>
      <c r="G137" s="192">
        <v>295.29629984013809</v>
      </c>
      <c r="H137" s="192">
        <v>356.31241457937955</v>
      </c>
      <c r="I137" s="193">
        <v>567.40785089882797</v>
      </c>
      <c r="J137" s="195">
        <v>0.17361495048573272</v>
      </c>
      <c r="K137" s="195">
        <v>4.4297586174054882E-2</v>
      </c>
      <c r="L137" s="323">
        <v>-7.8979790836107844E-3</v>
      </c>
      <c r="M137" s="305">
        <v>3.9799421717786387E-2</v>
      </c>
      <c r="N137" s="305">
        <v>0.16806138862675768</v>
      </c>
      <c r="O137" s="196">
        <v>1.7250683863737396E-3</v>
      </c>
      <c r="P137" s="194">
        <v>1.6185222783521782E-3</v>
      </c>
      <c r="Q137" s="194">
        <v>1.6161298134819914E-3</v>
      </c>
      <c r="R137" s="194">
        <v>1.6015136317041386E-3</v>
      </c>
      <c r="S137" s="195">
        <v>2.3404321002588268E-3</v>
      </c>
    </row>
    <row r="138" spans="1:19" x14ac:dyDescent="0.25">
      <c r="A138" s="134" t="s">
        <v>36</v>
      </c>
      <c r="B138" s="124" t="s">
        <v>88</v>
      </c>
      <c r="C138" s="191">
        <v>92.546033259666018</v>
      </c>
      <c r="D138" s="192">
        <v>92.506542623983577</v>
      </c>
      <c r="E138" s="192">
        <v>103.17648723877586</v>
      </c>
      <c r="F138" s="192">
        <v>105.71109425895354</v>
      </c>
      <c r="G138" s="192">
        <v>115.13523223547351</v>
      </c>
      <c r="H138" s="192">
        <v>115.15466579777552</v>
      </c>
      <c r="I138" s="193">
        <v>166.99534726967167</v>
      </c>
      <c r="J138" s="195">
        <v>0.11534259428722793</v>
      </c>
      <c r="K138" s="195">
        <v>2.4565742525348488E-2</v>
      </c>
      <c r="L138" s="323">
        <v>2.1578909231809051E-2</v>
      </c>
      <c r="M138" s="305">
        <v>2.1622014327680628E-2</v>
      </c>
      <c r="N138" s="305">
        <v>0.12110412549120575</v>
      </c>
      <c r="O138" s="196">
        <v>1.2123856672983037E-3</v>
      </c>
      <c r="P138" s="194">
        <v>1.1905858543262858E-3</v>
      </c>
      <c r="Q138" s="194">
        <v>1.2800308705733182E-3</v>
      </c>
      <c r="R138" s="194">
        <v>1.1795558643394868E-3</v>
      </c>
      <c r="S138" s="195">
        <v>1.5667447789776707E-3</v>
      </c>
    </row>
    <row r="139" spans="1:19" x14ac:dyDescent="0.25">
      <c r="A139" s="134" t="s">
        <v>37</v>
      </c>
      <c r="B139" s="124" t="s">
        <v>89</v>
      </c>
      <c r="C139" s="191">
        <v>69.010160134003371</v>
      </c>
      <c r="D139" s="192">
        <v>75.671977116351002</v>
      </c>
      <c r="E139" s="192">
        <v>82.942160583488445</v>
      </c>
      <c r="F139" s="192">
        <v>85.973271990648144</v>
      </c>
      <c r="G139" s="192">
        <v>98.274750429532673</v>
      </c>
      <c r="H139" s="192">
        <v>97.129424548004963</v>
      </c>
      <c r="I139" s="193">
        <v>129.05173500360496</v>
      </c>
      <c r="J139" s="195">
        <v>9.6074977081132884E-2</v>
      </c>
      <c r="K139" s="195">
        <v>3.6544881226100001E-2</v>
      </c>
      <c r="L139" s="323">
        <v>3.3997820926626732E-2</v>
      </c>
      <c r="M139" s="305">
        <v>3.0971927685562672E-2</v>
      </c>
      <c r="N139" s="305">
        <v>0.10687887272500673</v>
      </c>
      <c r="O139" s="196">
        <v>1.9562974575750764E-3</v>
      </c>
      <c r="P139" s="194">
        <v>2.0031513541490455E-3</v>
      </c>
      <c r="Q139" s="194">
        <v>2.3795266764432411E-3</v>
      </c>
      <c r="R139" s="194">
        <v>2.1608018462598894E-3</v>
      </c>
      <c r="S139" s="195">
        <v>2.6295708953737074E-3</v>
      </c>
    </row>
    <row r="140" spans="1:19" x14ac:dyDescent="0.25">
      <c r="A140" s="134" t="s">
        <v>38</v>
      </c>
      <c r="B140" s="124" t="s">
        <v>90</v>
      </c>
      <c r="C140" s="191">
        <v>11963.596808849859</v>
      </c>
      <c r="D140" s="192">
        <v>12043.75581578297</v>
      </c>
      <c r="E140" s="192">
        <v>13006.374302523835</v>
      </c>
      <c r="F140" s="192">
        <v>13475.650685377926</v>
      </c>
      <c r="G140" s="192">
        <v>12616.296877092034</v>
      </c>
      <c r="H140" s="192">
        <v>14306.100124553053</v>
      </c>
      <c r="I140" s="193">
        <v>19769.396360562907</v>
      </c>
      <c r="J140" s="195">
        <v>7.992676881404237E-2</v>
      </c>
      <c r="K140" s="195">
        <v>3.6080491914109336E-2</v>
      </c>
      <c r="L140" s="323">
        <v>-1.6338805446809102E-2</v>
      </c>
      <c r="M140" s="305">
        <v>1.5062722466820722E-2</v>
      </c>
      <c r="N140" s="305">
        <v>0.10055288351658631</v>
      </c>
      <c r="O140" s="196">
        <v>1.1091586035371456E-2</v>
      </c>
      <c r="P140" s="194">
        <v>1.097293783042567E-2</v>
      </c>
      <c r="Q140" s="194">
        <v>1.071914419925929E-2</v>
      </c>
      <c r="R140" s="194">
        <v>1.1031077923014639E-2</v>
      </c>
      <c r="S140" s="195">
        <v>1.4368639592735641E-2</v>
      </c>
    </row>
    <row r="141" spans="1:19" x14ac:dyDescent="0.25">
      <c r="A141" s="134" t="s">
        <v>39</v>
      </c>
      <c r="B141" s="124" t="s">
        <v>91</v>
      </c>
      <c r="C141" s="494">
        <v>2497.3924524137938</v>
      </c>
      <c r="D141" s="495">
        <v>2471.6990513248647</v>
      </c>
      <c r="E141" s="495">
        <v>2798.9931769459495</v>
      </c>
      <c r="F141" s="495">
        <v>2908.2388696095086</v>
      </c>
      <c r="G141" s="495">
        <v>4005.3526883391773</v>
      </c>
      <c r="H141" s="495">
        <v>3236.0608865256081</v>
      </c>
      <c r="I141" s="496">
        <v>4753.7754645986361</v>
      </c>
      <c r="J141" s="195">
        <v>0.13241665705444627</v>
      </c>
      <c r="K141" s="195">
        <v>3.9030353329678302E-2</v>
      </c>
      <c r="L141" s="323">
        <v>8.3309800725365646E-2</v>
      </c>
      <c r="M141" s="305">
        <v>2.7061979284257021E-2</v>
      </c>
      <c r="N141" s="305">
        <v>0.130712380842543</v>
      </c>
      <c r="O141" s="351">
        <v>5.7279087271296198E-3</v>
      </c>
      <c r="P141" s="350">
        <v>5.6685964994576E-3</v>
      </c>
      <c r="Q141" s="350">
        <v>8.2382590555431824E-3</v>
      </c>
      <c r="R141" s="350">
        <v>5.7492975321643616E-3</v>
      </c>
      <c r="S141" s="352">
        <v>7.9377829374563443E-3</v>
      </c>
    </row>
    <row r="142" spans="1:19" x14ac:dyDescent="0.25">
      <c r="A142" s="180" t="s">
        <v>246</v>
      </c>
      <c r="B142" s="60" t="s">
        <v>245</v>
      </c>
      <c r="C142" s="344">
        <v>115268.78438915704</v>
      </c>
      <c r="D142" s="345">
        <v>116848.12670669245</v>
      </c>
      <c r="E142" s="345">
        <v>129317.561544529</v>
      </c>
      <c r="F142" s="345">
        <v>132964.46828115499</v>
      </c>
      <c r="G142" s="345">
        <v>143811.81819276998</v>
      </c>
      <c r="H142" s="345">
        <v>147146.52034091094</v>
      </c>
      <c r="I142" s="346">
        <v>213934.36991407094</v>
      </c>
      <c r="J142" s="497">
        <v>0.10671488871307999</v>
      </c>
      <c r="K142" s="347">
        <v>2.820117154289381E-2</v>
      </c>
      <c r="L142" s="327">
        <v>1.9799380862943083E-2</v>
      </c>
      <c r="M142" s="316">
        <v>2.5660425489514527E-2</v>
      </c>
      <c r="N142" s="328">
        <v>0.12625372474872987</v>
      </c>
      <c r="O142" s="322">
        <v>1.0672224113845713E-2</v>
      </c>
      <c r="P142" s="319">
        <v>1.0674089014850749E-2</v>
      </c>
      <c r="Q142" s="319">
        <v>1.1035786823221589E-2</v>
      </c>
      <c r="R142" s="319">
        <v>1.030048202835865E-2</v>
      </c>
      <c r="S142" s="321">
        <v>1.4043155356944831E-2</v>
      </c>
    </row>
    <row r="143" spans="1:19" x14ac:dyDescent="0.25">
      <c r="A143" s="134" t="s">
        <v>40</v>
      </c>
      <c r="B143" s="124" t="s">
        <v>92</v>
      </c>
      <c r="C143" s="191">
        <v>22766.758764043108</v>
      </c>
      <c r="D143" s="192">
        <v>23272.091258353488</v>
      </c>
      <c r="E143" s="192">
        <v>29115.468430993489</v>
      </c>
      <c r="F143" s="192">
        <v>31026.890127654835</v>
      </c>
      <c r="G143" s="192">
        <v>33240.662048831487</v>
      </c>
      <c r="H143" s="192">
        <v>31922.413307143004</v>
      </c>
      <c r="I143" s="193">
        <v>49541.663552766775</v>
      </c>
      <c r="J143" s="498">
        <v>0.25108947484650868</v>
      </c>
      <c r="K143" s="195">
        <v>6.5649697554810205E-2</v>
      </c>
      <c r="L143" s="323">
        <v>1.7379199833965631E-2</v>
      </c>
      <c r="M143" s="305">
        <v>7.1388919146873064E-3</v>
      </c>
      <c r="N143" s="324">
        <v>0.12410811872428495</v>
      </c>
      <c r="O143" s="196">
        <v>1.1303820863312075E-2</v>
      </c>
      <c r="P143" s="194">
        <v>1.1844555835007145E-2</v>
      </c>
      <c r="Q143" s="194">
        <v>1.2512651992476568E-2</v>
      </c>
      <c r="R143" s="194">
        <v>1.0420512876407701E-2</v>
      </c>
      <c r="S143" s="195">
        <v>1.5184699455041013E-2</v>
      </c>
    </row>
    <row r="144" spans="1:19" x14ac:dyDescent="0.25">
      <c r="A144" s="180" t="s">
        <v>126</v>
      </c>
      <c r="B144" s="60" t="s">
        <v>93</v>
      </c>
      <c r="C144" s="339">
        <v>138035.54315320015</v>
      </c>
      <c r="D144" s="318">
        <v>140120.21796504594</v>
      </c>
      <c r="E144" s="318">
        <v>158433.02997552248</v>
      </c>
      <c r="F144" s="318">
        <v>163991.35840880981</v>
      </c>
      <c r="G144" s="318">
        <v>177052.48024160147</v>
      </c>
      <c r="H144" s="318">
        <v>179068.93364805394</v>
      </c>
      <c r="I144" s="340">
        <v>263476.03346683772</v>
      </c>
      <c r="J144" s="499">
        <v>0.13069357353586764</v>
      </c>
      <c r="K144" s="321">
        <v>3.508314165389681E-2</v>
      </c>
      <c r="L144" s="325">
        <v>1.9342807572358511E-2</v>
      </c>
      <c r="M144" s="320">
        <v>2.2232821496090516E-2</v>
      </c>
      <c r="N144" s="326">
        <v>0.12584871984142532</v>
      </c>
      <c r="O144" s="322">
        <v>1.0782945131514262E-2</v>
      </c>
      <c r="P144" s="319">
        <v>1.0877458145826311E-2</v>
      </c>
      <c r="Q144" s="319">
        <v>1.1285875711137755E-2</v>
      </c>
      <c r="R144" s="319">
        <v>1.0321676837314272E-2</v>
      </c>
      <c r="S144" s="321">
        <v>1.4244510859401068E-2</v>
      </c>
    </row>
    <row r="145" spans="1:24" x14ac:dyDescent="0.25">
      <c r="A145" s="117" t="s">
        <v>159</v>
      </c>
    </row>
    <row r="146" spans="1:24" x14ac:dyDescent="0.25">
      <c r="X146" s="116"/>
    </row>
    <row r="148" spans="1:24" x14ac:dyDescent="0.25">
      <c r="A148" s="121" t="s">
        <v>424</v>
      </c>
    </row>
    <row r="149" spans="1:24" ht="15" customHeight="1" x14ac:dyDescent="0.25">
      <c r="A149" s="120" t="s">
        <v>63</v>
      </c>
      <c r="C149" s="597" t="s">
        <v>205</v>
      </c>
      <c r="D149" s="617"/>
      <c r="E149" s="617"/>
      <c r="F149" s="617"/>
      <c r="G149" s="617"/>
      <c r="H149" s="617"/>
      <c r="I149" s="618"/>
      <c r="J149" s="597" t="s">
        <v>238</v>
      </c>
      <c r="K149" s="617"/>
      <c r="L149" s="617"/>
      <c r="M149" s="617"/>
      <c r="N149" s="617"/>
      <c r="O149" s="597" t="s">
        <v>237</v>
      </c>
      <c r="P149" s="619"/>
      <c r="Q149" s="619"/>
      <c r="R149" s="619"/>
      <c r="S149" s="620"/>
    </row>
    <row r="150" spans="1:24" ht="45" x14ac:dyDescent="0.25">
      <c r="A150" s="301" t="s">
        <v>41</v>
      </c>
      <c r="B150" s="166" t="s">
        <v>108</v>
      </c>
      <c r="C150" s="310">
        <v>2013</v>
      </c>
      <c r="D150" s="312">
        <v>2014</v>
      </c>
      <c r="E150" s="312">
        <v>2015</v>
      </c>
      <c r="F150" s="312">
        <v>2016</v>
      </c>
      <c r="G150" s="312" t="s">
        <v>43</v>
      </c>
      <c r="H150" s="312" t="s">
        <v>42</v>
      </c>
      <c r="I150" s="313" t="s">
        <v>110</v>
      </c>
      <c r="J150" s="307" t="s">
        <v>420</v>
      </c>
      <c r="K150" s="165" t="s">
        <v>255</v>
      </c>
      <c r="L150" s="301" t="s">
        <v>171</v>
      </c>
      <c r="M150" s="166" t="s">
        <v>172</v>
      </c>
      <c r="N150" s="165" t="s">
        <v>170</v>
      </c>
      <c r="O150" s="86">
        <v>2015</v>
      </c>
      <c r="P150" s="122">
        <v>2016</v>
      </c>
      <c r="Q150" s="312" t="s">
        <v>43</v>
      </c>
      <c r="R150" s="312" t="s">
        <v>42</v>
      </c>
      <c r="S150" s="313" t="s">
        <v>110</v>
      </c>
    </row>
    <row r="151" spans="1:24" x14ac:dyDescent="0.25">
      <c r="A151" s="134" t="s">
        <v>13</v>
      </c>
      <c r="B151" s="124" t="s">
        <v>65</v>
      </c>
      <c r="C151" s="329">
        <v>1449.7179764017117</v>
      </c>
      <c r="D151" s="330">
        <v>1516.7990530433251</v>
      </c>
      <c r="E151" s="330">
        <v>1591.8021517227282</v>
      </c>
      <c r="F151" s="330">
        <v>1683.4524355594176</v>
      </c>
      <c r="G151" s="330">
        <v>2201.9248756040279</v>
      </c>
      <c r="H151" s="330">
        <v>3554.5328512346941</v>
      </c>
      <c r="I151" s="331">
        <v>6595.3641447542268</v>
      </c>
      <c r="J151" s="498">
        <v>4.9448276308529993E-2</v>
      </c>
      <c r="K151" s="195">
        <v>5.7576429167092602E-2</v>
      </c>
      <c r="L151" s="332">
        <v>6.9425195691482644E-2</v>
      </c>
      <c r="M151" s="341">
        <v>0.20543950591982574</v>
      </c>
      <c r="N151" s="341">
        <v>0.40688786005448452</v>
      </c>
      <c r="O151" s="332">
        <v>4.7211817937937465E-3</v>
      </c>
      <c r="P151" s="341">
        <v>3.5837833885931348E-3</v>
      </c>
      <c r="Q151" s="341">
        <v>5.8988847303528928E-3</v>
      </c>
      <c r="R151" s="341">
        <v>8.2658526249627298E-3</v>
      </c>
      <c r="S151" s="333">
        <v>1.481847645940273E-2</v>
      </c>
    </row>
    <row r="152" spans="1:24" x14ac:dyDescent="0.25">
      <c r="A152" s="134" t="s">
        <v>14</v>
      </c>
      <c r="B152" s="124" t="s">
        <v>66</v>
      </c>
      <c r="C152" s="191">
        <v>1813.1236481392837</v>
      </c>
      <c r="D152" s="192">
        <v>1941.8147914261065</v>
      </c>
      <c r="E152" s="192">
        <v>1918.1961232087067</v>
      </c>
      <c r="F152" s="192">
        <v>2062.157750287995</v>
      </c>
      <c r="G152" s="192">
        <v>3095.3977957780908</v>
      </c>
      <c r="H152" s="192">
        <v>5515.7176374012643</v>
      </c>
      <c r="I152" s="193">
        <v>10611.15746742145</v>
      </c>
      <c r="J152" s="498">
        <v>-1.2163193071597633E-2</v>
      </c>
      <c r="K152" s="195">
        <v>7.5050525510641286E-2</v>
      </c>
      <c r="L152" s="196">
        <v>0.10687517211284647</v>
      </c>
      <c r="M152" s="194">
        <v>0.27885125848510239</v>
      </c>
      <c r="N152" s="194">
        <v>0.50612223006933665</v>
      </c>
      <c r="O152" s="196">
        <v>4.6811759903377199E-3</v>
      </c>
      <c r="P152" s="194">
        <v>3.6534790067836095E-3</v>
      </c>
      <c r="Q152" s="194">
        <v>6.784523846213069E-3</v>
      </c>
      <c r="R152" s="194">
        <v>1.0400864980532502E-2</v>
      </c>
      <c r="S152" s="195">
        <v>1.9370011162038816E-2</v>
      </c>
    </row>
    <row r="153" spans="1:24" x14ac:dyDescent="0.25">
      <c r="A153" s="134" t="s">
        <v>15</v>
      </c>
      <c r="B153" s="124" t="s">
        <v>67</v>
      </c>
      <c r="C153" s="191">
        <v>116.9933402543875</v>
      </c>
      <c r="D153" s="192">
        <v>122.02440816896426</v>
      </c>
      <c r="E153" s="192">
        <v>263.98750968228836</v>
      </c>
      <c r="F153" s="192">
        <v>333.00566542900117</v>
      </c>
      <c r="G153" s="192">
        <v>493.74415361113302</v>
      </c>
      <c r="H153" s="192">
        <v>811.39668490265808</v>
      </c>
      <c r="I153" s="193">
        <v>1214.0099203647994</v>
      </c>
      <c r="J153" s="498">
        <v>1.1633992218733091</v>
      </c>
      <c r="K153" s="195">
        <v>0.26144477755700213</v>
      </c>
      <c r="L153" s="196">
        <v>0.10347522266519271</v>
      </c>
      <c r="M153" s="194">
        <v>0.24938245157168248</v>
      </c>
      <c r="N153" s="194">
        <v>0.38179193438602876</v>
      </c>
      <c r="O153" s="196">
        <v>6.0309493503435041E-3</v>
      </c>
      <c r="P153" s="194">
        <v>5.4419239921520111E-3</v>
      </c>
      <c r="Q153" s="194">
        <v>1.0304491640960761E-2</v>
      </c>
      <c r="R153" s="194">
        <v>8.7732691789366227E-3</v>
      </c>
      <c r="S153" s="195">
        <v>1.2744219308156319E-2</v>
      </c>
    </row>
    <row r="154" spans="1:24" x14ac:dyDescent="0.25">
      <c r="A154" s="134" t="s">
        <v>16</v>
      </c>
      <c r="B154" s="124" t="s">
        <v>68</v>
      </c>
      <c r="C154" s="191">
        <v>87.169882968068123</v>
      </c>
      <c r="D154" s="192">
        <v>86.709796419713385</v>
      </c>
      <c r="E154" s="192">
        <v>192.57876205628375</v>
      </c>
      <c r="F154" s="192">
        <v>219.33827927189128</v>
      </c>
      <c r="G154" s="192">
        <v>323.82744003340366</v>
      </c>
      <c r="H154" s="192">
        <v>535.86195077873458</v>
      </c>
      <c r="I154" s="193">
        <v>796.65155297783281</v>
      </c>
      <c r="J154" s="498">
        <v>1.2209573774584617</v>
      </c>
      <c r="K154" s="195">
        <v>0.13895362567439662</v>
      </c>
      <c r="L154" s="196">
        <v>0.10229999041046911</v>
      </c>
      <c r="M154" s="194">
        <v>0.25021476089959993</v>
      </c>
      <c r="N154" s="194">
        <v>0.38050662058080009</v>
      </c>
      <c r="O154" s="196">
        <v>4.3870597547960855E-3</v>
      </c>
      <c r="P154" s="194">
        <v>3.6590833501155893E-3</v>
      </c>
      <c r="Q154" s="194">
        <v>7.2975657505034083E-3</v>
      </c>
      <c r="R154" s="194">
        <v>7.2174399035925887E-3</v>
      </c>
      <c r="S154" s="195">
        <v>1.0387196349302286E-2</v>
      </c>
    </row>
    <row r="155" spans="1:24" x14ac:dyDescent="0.25">
      <c r="A155" s="134" t="s">
        <v>17</v>
      </c>
      <c r="B155" s="124" t="s">
        <v>69</v>
      </c>
      <c r="C155" s="191">
        <v>195.92495989884267</v>
      </c>
      <c r="D155" s="192">
        <v>206.91026694020496</v>
      </c>
      <c r="E155" s="192">
        <v>154.44609216591135</v>
      </c>
      <c r="F155" s="192">
        <v>160.63328791343622</v>
      </c>
      <c r="G155" s="192">
        <v>269.12579119091617</v>
      </c>
      <c r="H155" s="192">
        <v>424.4548258394492</v>
      </c>
      <c r="I155" s="193">
        <v>604.56738359026838</v>
      </c>
      <c r="J155" s="498">
        <v>-0.25356003619412104</v>
      </c>
      <c r="K155" s="195">
        <v>4.006055226621319E-2</v>
      </c>
      <c r="L155" s="196">
        <v>0.13770572294890804</v>
      </c>
      <c r="M155" s="194">
        <v>0.27496711055122547</v>
      </c>
      <c r="N155" s="194">
        <v>0.3928434016095006</v>
      </c>
      <c r="O155" s="196">
        <v>8.6722644552191305E-3</v>
      </c>
      <c r="P155" s="194">
        <v>6.8396810838636255E-3</v>
      </c>
      <c r="Q155" s="194">
        <v>1.3725351115698234E-2</v>
      </c>
      <c r="R155" s="194">
        <v>1.5379054221999434E-2</v>
      </c>
      <c r="S155" s="195">
        <v>2.1308346537655481E-2</v>
      </c>
    </row>
    <row r="156" spans="1:24" x14ac:dyDescent="0.25">
      <c r="A156" s="134" t="s">
        <v>18</v>
      </c>
      <c r="B156" s="124" t="s">
        <v>70</v>
      </c>
      <c r="C156" s="191">
        <v>276.57986064336313</v>
      </c>
      <c r="D156" s="192">
        <v>291.02765560836667</v>
      </c>
      <c r="E156" s="192">
        <v>706.69744881595398</v>
      </c>
      <c r="F156" s="192">
        <v>819.99394745274617</v>
      </c>
      <c r="G156" s="192">
        <v>956.67491868130014</v>
      </c>
      <c r="H156" s="192">
        <v>1700.7561545173423</v>
      </c>
      <c r="I156" s="193">
        <v>3155.6292249390754</v>
      </c>
      <c r="J156" s="498">
        <v>1.428282794426075</v>
      </c>
      <c r="K156" s="195">
        <v>0.16031825051387472</v>
      </c>
      <c r="L156" s="196">
        <v>3.9294036597579574E-2</v>
      </c>
      <c r="M156" s="194">
        <v>0.20007351475417856</v>
      </c>
      <c r="N156" s="194">
        <v>0.40061518554122744</v>
      </c>
      <c r="O156" s="196">
        <v>4.4604856203346041E-3</v>
      </c>
      <c r="P156" s="194">
        <v>3.5570945655848825E-3</v>
      </c>
      <c r="Q156" s="194">
        <v>5.6915172647937651E-3</v>
      </c>
      <c r="R156" s="194">
        <v>5.3240636351515489E-3</v>
      </c>
      <c r="S156" s="195">
        <v>9.5628387883989717E-3</v>
      </c>
    </row>
    <row r="157" spans="1:24" x14ac:dyDescent="0.25">
      <c r="A157" s="134" t="s">
        <v>19</v>
      </c>
      <c r="B157" s="124" t="s">
        <v>71</v>
      </c>
      <c r="C157" s="191">
        <v>1393.9895982188793</v>
      </c>
      <c r="D157" s="192">
        <v>1493.1313149405451</v>
      </c>
      <c r="E157" s="192">
        <v>1505.5828691009522</v>
      </c>
      <c r="F157" s="192">
        <v>1717.7916628653879</v>
      </c>
      <c r="G157" s="192">
        <v>2366.1705275492855</v>
      </c>
      <c r="H157" s="192">
        <v>3857.8360635511895</v>
      </c>
      <c r="I157" s="193">
        <v>7276.3836880865219</v>
      </c>
      <c r="J157" s="498">
        <v>8.3392224353040501E-3</v>
      </c>
      <c r="K157" s="195">
        <v>0.14094793326863142</v>
      </c>
      <c r="L157" s="196">
        <v>8.3350249038955937E-2</v>
      </c>
      <c r="M157" s="194">
        <v>0.22417447394637136</v>
      </c>
      <c r="N157" s="194">
        <v>0.43461799890846242</v>
      </c>
      <c r="O157" s="196">
        <v>5.6589711992861254E-3</v>
      </c>
      <c r="P157" s="194">
        <v>4.7208673510126054E-3</v>
      </c>
      <c r="Q157" s="194">
        <v>8.0154463697348945E-3</v>
      </c>
      <c r="R157" s="194">
        <v>1.1345615524028655E-2</v>
      </c>
      <c r="S157" s="195">
        <v>2.067566731483645E-2</v>
      </c>
    </row>
    <row r="158" spans="1:24" x14ac:dyDescent="0.25">
      <c r="A158" s="134" t="s">
        <v>20</v>
      </c>
      <c r="B158" s="124" t="s">
        <v>72</v>
      </c>
      <c r="C158" s="191">
        <v>227.47928483534037</v>
      </c>
      <c r="D158" s="192">
        <v>240.39126937823409</v>
      </c>
      <c r="E158" s="192">
        <v>238.63563405771009</v>
      </c>
      <c r="F158" s="192">
        <v>264.49492454557179</v>
      </c>
      <c r="G158" s="192">
        <v>375.14532494219145</v>
      </c>
      <c r="H158" s="192">
        <v>671.5549462378566</v>
      </c>
      <c r="I158" s="193">
        <v>1237.6830159036826</v>
      </c>
      <c r="J158" s="498">
        <v>-7.3032407751949524E-3</v>
      </c>
      <c r="K158" s="195">
        <v>0.1083630723884601</v>
      </c>
      <c r="L158" s="196">
        <v>9.1303502336467668E-2</v>
      </c>
      <c r="M158" s="194">
        <v>0.26231008625146846</v>
      </c>
      <c r="N158" s="194">
        <v>0.47078103824385953</v>
      </c>
      <c r="O158" s="196">
        <v>1.1675179830239215E-2</v>
      </c>
      <c r="P158" s="194">
        <v>9.4119684542560006E-3</v>
      </c>
      <c r="Q158" s="194">
        <v>1.4557015242718005E-2</v>
      </c>
      <c r="R158" s="194">
        <v>1.7519400130957496E-2</v>
      </c>
      <c r="S158" s="195">
        <v>3.1256963773156732E-2</v>
      </c>
    </row>
    <row r="159" spans="1:24" x14ac:dyDescent="0.25">
      <c r="A159" s="134" t="s">
        <v>21</v>
      </c>
      <c r="B159" s="124" t="s">
        <v>73</v>
      </c>
      <c r="C159" s="191">
        <v>1224.4041983850375</v>
      </c>
      <c r="D159" s="192">
        <v>1402.5163770751046</v>
      </c>
      <c r="E159" s="192">
        <v>1182.6852742967653</v>
      </c>
      <c r="F159" s="192">
        <v>1313.196016166647</v>
      </c>
      <c r="G159" s="192">
        <v>1728.697080221368</v>
      </c>
      <c r="H159" s="192">
        <v>2720.9623074469177</v>
      </c>
      <c r="I159" s="193">
        <v>4483.8032558971181</v>
      </c>
      <c r="J159" s="498">
        <v>-0.15674048900362136</v>
      </c>
      <c r="K159" s="195">
        <v>0.11035120222282679</v>
      </c>
      <c r="L159" s="196">
        <v>7.1142707705580621E-2</v>
      </c>
      <c r="M159" s="194">
        <v>0.19977067404810156</v>
      </c>
      <c r="N159" s="194">
        <v>0.35934360328330439</v>
      </c>
      <c r="O159" s="196">
        <v>5.6272408361496412E-3</v>
      </c>
      <c r="P159" s="194">
        <v>4.621079014479142E-3</v>
      </c>
      <c r="Q159" s="194">
        <v>7.5057280811705778E-3</v>
      </c>
      <c r="R159" s="194">
        <v>9.3555081159451842E-3</v>
      </c>
      <c r="S159" s="195">
        <v>1.49242006955348E-2</v>
      </c>
    </row>
    <row r="160" spans="1:24" x14ac:dyDescent="0.25">
      <c r="A160" s="134" t="s">
        <v>22</v>
      </c>
      <c r="B160" s="124" t="s">
        <v>74</v>
      </c>
      <c r="C160" s="191">
        <v>9041.3836846602135</v>
      </c>
      <c r="D160" s="192">
        <v>9116.4975366259423</v>
      </c>
      <c r="E160" s="192">
        <v>9258.5502530313133</v>
      </c>
      <c r="F160" s="192">
        <v>9942.5123447205478</v>
      </c>
      <c r="G160" s="192">
        <v>15101.570077840497</v>
      </c>
      <c r="H160" s="192">
        <v>24518.213340389757</v>
      </c>
      <c r="I160" s="193">
        <v>40594.647555474345</v>
      </c>
      <c r="J160" s="498">
        <v>1.5581939866123884E-2</v>
      </c>
      <c r="K160" s="195">
        <v>7.3873562598561371E-2</v>
      </c>
      <c r="L160" s="196">
        <v>0.11014955928506809</v>
      </c>
      <c r="M160" s="194">
        <v>0.25313589510823475</v>
      </c>
      <c r="N160" s="194">
        <v>0.42148787329277537</v>
      </c>
      <c r="O160" s="196">
        <v>4.2399793064997306E-3</v>
      </c>
      <c r="P160" s="194">
        <v>3.3362996374111265E-3</v>
      </c>
      <c r="Q160" s="194">
        <v>6.224476197872122E-3</v>
      </c>
      <c r="R160" s="194">
        <v>8.9037343762857993E-3</v>
      </c>
      <c r="S160" s="195">
        <v>1.4270915324895885E-2</v>
      </c>
    </row>
    <row r="161" spans="1:19" x14ac:dyDescent="0.25">
      <c r="A161" s="134" t="s">
        <v>23</v>
      </c>
      <c r="B161" s="124" t="s">
        <v>75</v>
      </c>
      <c r="C161" s="191">
        <v>14130.239704816366</v>
      </c>
      <c r="D161" s="192">
        <v>15120.511312793387</v>
      </c>
      <c r="E161" s="192">
        <v>15747.674214349123</v>
      </c>
      <c r="F161" s="192">
        <v>17303.292431837639</v>
      </c>
      <c r="G161" s="192">
        <v>25616.672633172428</v>
      </c>
      <c r="H161" s="192">
        <v>41130.002638258215</v>
      </c>
      <c r="I161" s="193">
        <v>66171.787580599863</v>
      </c>
      <c r="J161" s="498">
        <v>4.1477625232494431E-2</v>
      </c>
      <c r="K161" s="195">
        <v>9.8783997961492842E-2</v>
      </c>
      <c r="L161" s="196">
        <v>0.10305836562291271</v>
      </c>
      <c r="M161" s="194">
        <v>0.24167374305619282</v>
      </c>
      <c r="N161" s="194">
        <v>0.39841485863049741</v>
      </c>
      <c r="O161" s="196">
        <v>5.204294330397278E-3</v>
      </c>
      <c r="P161" s="194">
        <v>4.1378994851985545E-3</v>
      </c>
      <c r="Q161" s="194">
        <v>8.2719923541917078E-3</v>
      </c>
      <c r="R161" s="194">
        <v>1.1561051612941412E-2</v>
      </c>
      <c r="S161" s="195">
        <v>1.8023194618040226E-2</v>
      </c>
    </row>
    <row r="162" spans="1:19" x14ac:dyDescent="0.25">
      <c r="A162" s="134" t="s">
        <v>24</v>
      </c>
      <c r="B162" s="124" t="s">
        <v>76</v>
      </c>
      <c r="C162" s="191">
        <v>680.70302235270583</v>
      </c>
      <c r="D162" s="192">
        <v>736.97521136514899</v>
      </c>
      <c r="E162" s="192">
        <v>534.04370180160765</v>
      </c>
      <c r="F162" s="192">
        <v>575.19841077146793</v>
      </c>
      <c r="G162" s="192">
        <v>711.4832992406624</v>
      </c>
      <c r="H162" s="192">
        <v>1272.8144700782755</v>
      </c>
      <c r="I162" s="193">
        <v>1893.4969441126816</v>
      </c>
      <c r="J162" s="498">
        <v>-0.27535730704922567</v>
      </c>
      <c r="K162" s="195">
        <v>7.7062436708876136E-2</v>
      </c>
      <c r="L162" s="196">
        <v>5.4597550352372126E-2</v>
      </c>
      <c r="M162" s="194">
        <v>0.21965459589651126</v>
      </c>
      <c r="N162" s="194">
        <v>0.34698181570908249</v>
      </c>
      <c r="O162" s="196">
        <v>3.0339479044555482E-3</v>
      </c>
      <c r="P162" s="194">
        <v>2.4526270548790316E-3</v>
      </c>
      <c r="Q162" s="194">
        <v>4.393883828186511E-3</v>
      </c>
      <c r="R162" s="194">
        <v>5.0656122669029266E-3</v>
      </c>
      <c r="S162" s="195">
        <v>7.3377178096645582E-3</v>
      </c>
    </row>
    <row r="163" spans="1:19" x14ac:dyDescent="0.25">
      <c r="A163" s="134" t="s">
        <v>25</v>
      </c>
      <c r="B163" s="124" t="s">
        <v>77</v>
      </c>
      <c r="C163" s="191">
        <v>201.86467001584862</v>
      </c>
      <c r="D163" s="192">
        <v>201.05069798659125</v>
      </c>
      <c r="E163" s="192">
        <v>463.71663826208805</v>
      </c>
      <c r="F163" s="192">
        <v>531.24012370737501</v>
      </c>
      <c r="G163" s="192">
        <v>790.74079654660864</v>
      </c>
      <c r="H163" s="192">
        <v>1315.8111592422556</v>
      </c>
      <c r="I163" s="193">
        <v>2121.6127324054041</v>
      </c>
      <c r="J163" s="498">
        <v>1.3064661943775739</v>
      </c>
      <c r="K163" s="195">
        <v>0.14561367842730566</v>
      </c>
      <c r="L163" s="196">
        <v>0.10455111697814123</v>
      </c>
      <c r="M163" s="194">
        <v>0.25451446725262361</v>
      </c>
      <c r="N163" s="194">
        <v>0.41365622840298255</v>
      </c>
      <c r="O163" s="196">
        <v>4.3447979990917339E-3</v>
      </c>
      <c r="P163" s="194">
        <v>3.5139711646628496E-3</v>
      </c>
      <c r="Q163" s="194">
        <v>6.5280539154636925E-3</v>
      </c>
      <c r="R163" s="194">
        <v>7.0921431925146453E-3</v>
      </c>
      <c r="S163" s="195">
        <v>1.112389622509948E-2</v>
      </c>
    </row>
    <row r="164" spans="1:19" x14ac:dyDescent="0.25">
      <c r="A164" s="134" t="s">
        <v>26</v>
      </c>
      <c r="B164" s="124" t="s">
        <v>78</v>
      </c>
      <c r="C164" s="191">
        <v>1153.1061271956703</v>
      </c>
      <c r="D164" s="192">
        <v>1161.0751204450848</v>
      </c>
      <c r="E164" s="192">
        <v>1175.7401505898015</v>
      </c>
      <c r="F164" s="192">
        <v>1395.0032129888864</v>
      </c>
      <c r="G164" s="192">
        <v>1889.157448456451</v>
      </c>
      <c r="H164" s="192">
        <v>2993.1288959259946</v>
      </c>
      <c r="I164" s="193">
        <v>4885.7450145036873</v>
      </c>
      <c r="J164" s="498">
        <v>1.2630561008916352E-2</v>
      </c>
      <c r="K164" s="195">
        <v>0.18648938907895007</v>
      </c>
      <c r="L164" s="196">
        <v>7.8756031053969444E-2</v>
      </c>
      <c r="M164" s="194">
        <v>0.21028472738135218</v>
      </c>
      <c r="N164" s="194">
        <v>0.36800881994229306</v>
      </c>
      <c r="O164" s="196">
        <v>6.0742358465159327E-3</v>
      </c>
      <c r="P164" s="194">
        <v>3.769439539459872E-3</v>
      </c>
      <c r="Q164" s="194">
        <v>8.6049756475935942E-3</v>
      </c>
      <c r="R164" s="194">
        <v>8.2585850788963449E-3</v>
      </c>
      <c r="S164" s="195">
        <v>1.303738486980258E-2</v>
      </c>
    </row>
    <row r="165" spans="1:19" x14ac:dyDescent="0.25">
      <c r="A165" s="134" t="s">
        <v>27</v>
      </c>
      <c r="B165" s="124" t="s">
        <v>79</v>
      </c>
      <c r="C165" s="191">
        <v>5847.1944051348391</v>
      </c>
      <c r="D165" s="192">
        <v>6260.6242466571612</v>
      </c>
      <c r="E165" s="192">
        <v>6081.4678723415172</v>
      </c>
      <c r="F165" s="192">
        <v>6166.0919660881063</v>
      </c>
      <c r="G165" s="192">
        <v>9030.6377612828855</v>
      </c>
      <c r="H165" s="192">
        <v>14331.519736691533</v>
      </c>
      <c r="I165" s="193">
        <v>30818.800307585087</v>
      </c>
      <c r="J165" s="498">
        <v>-2.8616375501421265E-2</v>
      </c>
      <c r="K165" s="195">
        <v>1.3915077004921672E-2</v>
      </c>
      <c r="L165" s="196">
        <v>0.10008718623047597</v>
      </c>
      <c r="M165" s="194">
        <v>0.23472591115222219</v>
      </c>
      <c r="N165" s="194">
        <v>0.49520738269407127</v>
      </c>
      <c r="O165" s="196">
        <v>3.7164342748909171E-3</v>
      </c>
      <c r="P165" s="194">
        <v>2.7681229954013157E-3</v>
      </c>
      <c r="Q165" s="194">
        <v>5.1384819712208991E-3</v>
      </c>
      <c r="R165" s="194">
        <v>6.8607621484683395E-3</v>
      </c>
      <c r="S165" s="195">
        <v>1.4282213617454369E-2</v>
      </c>
    </row>
    <row r="166" spans="1:19" x14ac:dyDescent="0.25">
      <c r="A166" s="134" t="s">
        <v>28</v>
      </c>
      <c r="B166" s="124" t="s">
        <v>80</v>
      </c>
      <c r="C166" s="191">
        <v>266.61256787933291</v>
      </c>
      <c r="D166" s="192">
        <v>281.74529579809854</v>
      </c>
      <c r="E166" s="192">
        <v>140.73059121321029</v>
      </c>
      <c r="F166" s="192">
        <v>157.26135048307356</v>
      </c>
      <c r="G166" s="192">
        <v>215.83714432852926</v>
      </c>
      <c r="H166" s="192">
        <v>378.51530429245042</v>
      </c>
      <c r="I166" s="193">
        <v>539.34861348729737</v>
      </c>
      <c r="J166" s="498">
        <v>-0.50050420251183458</v>
      </c>
      <c r="K166" s="195">
        <v>0.11746386572638468</v>
      </c>
      <c r="L166" s="196">
        <v>8.237074752446083E-2</v>
      </c>
      <c r="M166" s="194">
        <v>0.24556203028858437</v>
      </c>
      <c r="N166" s="194">
        <v>0.3608551195043288</v>
      </c>
      <c r="O166" s="196">
        <v>5.7734206014707452E-3</v>
      </c>
      <c r="P166" s="194">
        <v>4.6714631057714982E-3</v>
      </c>
      <c r="Q166" s="194">
        <v>6.234672196329151E-3</v>
      </c>
      <c r="R166" s="194">
        <v>6.2836591149245729E-3</v>
      </c>
      <c r="S166" s="195">
        <v>8.6675911624882074E-3</v>
      </c>
    </row>
    <row r="167" spans="1:19" x14ac:dyDescent="0.25">
      <c r="A167" s="134" t="s">
        <v>29</v>
      </c>
      <c r="B167" s="124" t="s">
        <v>81</v>
      </c>
      <c r="C167" s="191">
        <v>420.13993932720302</v>
      </c>
      <c r="D167" s="192">
        <v>443.95670362759853</v>
      </c>
      <c r="E167" s="192">
        <v>214.97228659814422</v>
      </c>
      <c r="F167" s="192">
        <v>242.14354573951812</v>
      </c>
      <c r="G167" s="192">
        <v>331.64885353362115</v>
      </c>
      <c r="H167" s="192">
        <v>586.20299527019824</v>
      </c>
      <c r="I167" s="193">
        <v>821.01746227508397</v>
      </c>
      <c r="J167" s="498">
        <v>-0.51578096503196824</v>
      </c>
      <c r="K167" s="195">
        <v>0.1263942416548145</v>
      </c>
      <c r="L167" s="196">
        <v>8.1811018938630742E-2</v>
      </c>
      <c r="M167" s="194">
        <v>0.24736566046927977</v>
      </c>
      <c r="N167" s="194">
        <v>0.35696883713001792</v>
      </c>
      <c r="O167" s="196">
        <v>5.780425402682577E-3</v>
      </c>
      <c r="P167" s="194">
        <v>4.695542035032931E-3</v>
      </c>
      <c r="Q167" s="194">
        <v>6.8872984365383715E-3</v>
      </c>
      <c r="R167" s="194">
        <v>6.7164455696316116E-3</v>
      </c>
      <c r="S167" s="195">
        <v>9.1063332429245601E-3</v>
      </c>
    </row>
    <row r="168" spans="1:19" x14ac:dyDescent="0.25">
      <c r="A168" s="134" t="s">
        <v>30</v>
      </c>
      <c r="B168" s="124" t="s">
        <v>82</v>
      </c>
      <c r="C168" s="191">
        <v>125.58468555487958</v>
      </c>
      <c r="D168" s="192">
        <v>132.5865720296228</v>
      </c>
      <c r="E168" s="192">
        <v>139.29259942443682</v>
      </c>
      <c r="F168" s="192">
        <v>152.55880231571322</v>
      </c>
      <c r="G168" s="192">
        <v>221.48110734761696</v>
      </c>
      <c r="H168" s="192">
        <v>361.47267423128773</v>
      </c>
      <c r="I168" s="193">
        <v>665.64247359098442</v>
      </c>
      <c r="J168" s="498">
        <v>5.0578480853368246E-2</v>
      </c>
      <c r="K168" s="195">
        <v>9.5239825705693892E-2</v>
      </c>
      <c r="L168" s="196">
        <v>9.7677731783827326E-2</v>
      </c>
      <c r="M168" s="194">
        <v>0.24067934010925263</v>
      </c>
      <c r="N168" s="194">
        <v>0.44527649216419074</v>
      </c>
      <c r="O168" s="196">
        <v>2.7822038789550945E-3</v>
      </c>
      <c r="P168" s="194">
        <v>2.0905307533903203E-3</v>
      </c>
      <c r="Q168" s="194">
        <v>4.6292266512759327E-3</v>
      </c>
      <c r="R168" s="194">
        <v>5.7268043776988005E-3</v>
      </c>
      <c r="S168" s="195">
        <v>1.0208867812409211E-2</v>
      </c>
    </row>
    <row r="169" spans="1:19" x14ac:dyDescent="0.25">
      <c r="A169" s="134" t="s">
        <v>31</v>
      </c>
      <c r="B169" s="124" t="s">
        <v>83</v>
      </c>
      <c r="C169" s="191">
        <v>58.470076213710854</v>
      </c>
      <c r="D169" s="192">
        <v>61.764399623542111</v>
      </c>
      <c r="E169" s="192">
        <v>65.301908830874353</v>
      </c>
      <c r="F169" s="192">
        <v>71.258308004663874</v>
      </c>
      <c r="G169" s="192">
        <v>115.96910949589846</v>
      </c>
      <c r="H169" s="192">
        <v>184.00709639538567</v>
      </c>
      <c r="I169" s="193">
        <v>297.92488872347178</v>
      </c>
      <c r="J169" s="498">
        <v>5.7274242587859403E-2</v>
      </c>
      <c r="K169" s="195">
        <v>9.1213247521079621E-2</v>
      </c>
      <c r="L169" s="196">
        <v>0.12947521185972599</v>
      </c>
      <c r="M169" s="194">
        <v>0.26765118449281888</v>
      </c>
      <c r="N169" s="194">
        <v>0.42994001649719249</v>
      </c>
      <c r="O169" s="196">
        <v>7.8679480411652184E-3</v>
      </c>
      <c r="P169" s="194">
        <v>5.7024126067067617E-3</v>
      </c>
      <c r="Q169" s="194">
        <v>1.1603083377719422E-2</v>
      </c>
      <c r="R169" s="194">
        <v>1.5487206361044477E-2</v>
      </c>
      <c r="S169" s="195">
        <v>2.4344904431469624E-2</v>
      </c>
    </row>
    <row r="170" spans="1:19" x14ac:dyDescent="0.25">
      <c r="A170" s="134" t="s">
        <v>32</v>
      </c>
      <c r="B170" s="124" t="s">
        <v>84</v>
      </c>
      <c r="C170" s="191">
        <v>3343.8988812677826</v>
      </c>
      <c r="D170" s="192">
        <v>3670.738562960018</v>
      </c>
      <c r="E170" s="192">
        <v>4237.935032399414</v>
      </c>
      <c r="F170" s="192">
        <v>4545.1892648056837</v>
      </c>
      <c r="G170" s="192">
        <v>7532.0463828568927</v>
      </c>
      <c r="H170" s="192">
        <v>13221.897581134379</v>
      </c>
      <c r="I170" s="193">
        <v>21683.989062997978</v>
      </c>
      <c r="J170" s="498">
        <v>0.15451835092881661</v>
      </c>
      <c r="K170" s="195">
        <v>7.2500930301498734E-2</v>
      </c>
      <c r="L170" s="196">
        <v>0.13459340120176999</v>
      </c>
      <c r="M170" s="194">
        <v>0.30597677632211906</v>
      </c>
      <c r="N170" s="194">
        <v>0.47790596440236022</v>
      </c>
      <c r="O170" s="196">
        <v>6.2526797560848212E-3</v>
      </c>
      <c r="P170" s="194">
        <v>4.9131644407994779E-3</v>
      </c>
      <c r="Q170" s="194">
        <v>1.0273518892557081E-2</v>
      </c>
      <c r="R170" s="194">
        <v>1.4597975807144396E-2</v>
      </c>
      <c r="S170" s="195">
        <v>2.3175958732428815E-2</v>
      </c>
    </row>
    <row r="171" spans="1:19" x14ac:dyDescent="0.25">
      <c r="A171" s="134" t="s">
        <v>33</v>
      </c>
      <c r="B171" s="124" t="s">
        <v>85</v>
      </c>
      <c r="C171" s="191">
        <v>727.80004434572129</v>
      </c>
      <c r="D171" s="192">
        <v>731.08342672824722</v>
      </c>
      <c r="E171" s="192">
        <v>1796.1754979207583</v>
      </c>
      <c r="F171" s="192">
        <v>2264.0119339643038</v>
      </c>
      <c r="G171" s="192">
        <v>1138.533998585935</v>
      </c>
      <c r="H171" s="192">
        <v>2036.591639675305</v>
      </c>
      <c r="I171" s="193">
        <v>9282.0242255637022</v>
      </c>
      <c r="J171" s="498">
        <v>1.456868029356134</v>
      </c>
      <c r="K171" s="195">
        <v>0.26046254198718888</v>
      </c>
      <c r="L171" s="196">
        <v>-0.157893881076695</v>
      </c>
      <c r="M171" s="194">
        <v>-2.6118062206979764E-2</v>
      </c>
      <c r="N171" s="194">
        <v>0.42295444438845431</v>
      </c>
      <c r="O171" s="196">
        <v>4.1982843361346237E-3</v>
      </c>
      <c r="P171" s="194">
        <v>3.798630804860766E-3</v>
      </c>
      <c r="Q171" s="194">
        <v>2.3547694149500878E-3</v>
      </c>
      <c r="R171" s="194">
        <v>2.1961517994056106E-3</v>
      </c>
      <c r="S171" s="195">
        <v>9.6894867894269238E-3</v>
      </c>
    </row>
    <row r="172" spans="1:19" x14ac:dyDescent="0.25">
      <c r="A172" s="134" t="s">
        <v>34</v>
      </c>
      <c r="B172" s="124" t="s">
        <v>86</v>
      </c>
      <c r="C172" s="191">
        <v>1032.3544845430411</v>
      </c>
      <c r="D172" s="192">
        <v>1114.2614376704394</v>
      </c>
      <c r="E172" s="192">
        <v>1110.2592247529608</v>
      </c>
      <c r="F172" s="192">
        <v>1150.9720635841479</v>
      </c>
      <c r="G172" s="192">
        <v>1567.1761347675317</v>
      </c>
      <c r="H172" s="192">
        <v>2635.8889761875384</v>
      </c>
      <c r="I172" s="193">
        <v>4244.6169161437274</v>
      </c>
      <c r="J172" s="498">
        <v>-3.5918077949874672E-3</v>
      </c>
      <c r="K172" s="195">
        <v>3.6669669500152935E-2</v>
      </c>
      <c r="L172" s="196">
        <v>8.0222593933689579E-2</v>
      </c>
      <c r="M172" s="194">
        <v>0.2301712777116558</v>
      </c>
      <c r="N172" s="194">
        <v>0.38577725688202769</v>
      </c>
      <c r="O172" s="196">
        <v>6.1884047718347331E-3</v>
      </c>
      <c r="P172" s="194">
        <v>4.68206386241426E-3</v>
      </c>
      <c r="Q172" s="194">
        <v>8.3803194593271603E-3</v>
      </c>
      <c r="R172" s="194">
        <v>1.0684834185773401E-2</v>
      </c>
      <c r="S172" s="195">
        <v>1.6737325376397563E-2</v>
      </c>
    </row>
    <row r="173" spans="1:19" x14ac:dyDescent="0.25">
      <c r="A173" s="134" t="s">
        <v>35</v>
      </c>
      <c r="B173" s="124" t="s">
        <v>87</v>
      </c>
      <c r="C173" s="191">
        <v>294.62613531805556</v>
      </c>
      <c r="D173" s="192">
        <v>314.41091638384825</v>
      </c>
      <c r="E173" s="192">
        <v>683.97609421906645</v>
      </c>
      <c r="F173" s="192">
        <v>781.33583173730074</v>
      </c>
      <c r="G173" s="192">
        <v>960.64189772202303</v>
      </c>
      <c r="H173" s="192">
        <v>1499.1764632185768</v>
      </c>
      <c r="I173" s="193">
        <v>2850.6195307048483</v>
      </c>
      <c r="J173" s="498">
        <v>1.1754209493923389</v>
      </c>
      <c r="K173" s="195">
        <v>0.14234377245215768</v>
      </c>
      <c r="L173" s="196">
        <v>5.300624226379913E-2</v>
      </c>
      <c r="M173" s="194">
        <v>0.17693845599895286</v>
      </c>
      <c r="N173" s="194">
        <v>0.38205516633019654</v>
      </c>
      <c r="O173" s="196">
        <v>4.446635496933529E-3</v>
      </c>
      <c r="P173" s="194">
        <v>3.4088612378064403E-3</v>
      </c>
      <c r="Q173" s="194">
        <v>5.0771596684140987E-3</v>
      </c>
      <c r="R173" s="194">
        <v>3.9043141212457572E-3</v>
      </c>
      <c r="S173" s="195">
        <v>7.2216782948280626E-3</v>
      </c>
    </row>
    <row r="174" spans="1:19" x14ac:dyDescent="0.25">
      <c r="A174" s="134" t="s">
        <v>36</v>
      </c>
      <c r="B174" s="124" t="s">
        <v>88</v>
      </c>
      <c r="C174" s="191">
        <v>107.4457266139506</v>
      </c>
      <c r="D174" s="192">
        <v>117.09569227074634</v>
      </c>
      <c r="E174" s="192">
        <v>366.71227643842582</v>
      </c>
      <c r="F174" s="192">
        <v>431.3533050504065</v>
      </c>
      <c r="G174" s="192">
        <v>616.77521333280197</v>
      </c>
      <c r="H174" s="192">
        <v>1150.8593121597985</v>
      </c>
      <c r="I174" s="193">
        <v>2155.8082991744805</v>
      </c>
      <c r="J174" s="498">
        <v>2.1317315720762893</v>
      </c>
      <c r="K174" s="195">
        <v>0.17627178789809195</v>
      </c>
      <c r="L174" s="196">
        <v>9.3511728778447711E-2</v>
      </c>
      <c r="M174" s="194">
        <v>0.27804832812068092</v>
      </c>
      <c r="N174" s="194">
        <v>0.49518266205949191</v>
      </c>
      <c r="O174" s="196">
        <v>4.7399983451860677E-3</v>
      </c>
      <c r="P174" s="194">
        <v>3.9917087668497843E-3</v>
      </c>
      <c r="Q174" s="194">
        <v>6.6052127207673894E-3</v>
      </c>
      <c r="R174" s="194">
        <v>6.8133100946020991E-3</v>
      </c>
      <c r="S174" s="195">
        <v>1.2391070675522954E-2</v>
      </c>
    </row>
    <row r="175" spans="1:19" x14ac:dyDescent="0.25">
      <c r="A175" s="134" t="s">
        <v>37</v>
      </c>
      <c r="B175" s="124" t="s">
        <v>89</v>
      </c>
      <c r="C175" s="191">
        <v>59.848716883982782</v>
      </c>
      <c r="D175" s="192">
        <v>63.587184199652029</v>
      </c>
      <c r="E175" s="192">
        <v>141.42366427627422</v>
      </c>
      <c r="F175" s="192">
        <v>151.70633061857825</v>
      </c>
      <c r="G175" s="192">
        <v>224.33156568845143</v>
      </c>
      <c r="H175" s="192">
        <v>399.18009095058443</v>
      </c>
      <c r="I175" s="193">
        <v>589.07473842384513</v>
      </c>
      <c r="J175" s="498">
        <v>1.2240906883410658</v>
      </c>
      <c r="K175" s="195">
        <v>7.2708244372855502E-2</v>
      </c>
      <c r="L175" s="196">
        <v>0.10273629972126486</v>
      </c>
      <c r="M175" s="194">
        <v>0.27362416989026528</v>
      </c>
      <c r="N175" s="194">
        <v>0.40375615581812796</v>
      </c>
      <c r="O175" s="196">
        <v>3.6692247731447891E-3</v>
      </c>
      <c r="P175" s="194">
        <v>2.9042873383181619E-3</v>
      </c>
      <c r="Q175" s="194">
        <v>5.31110422375973E-3</v>
      </c>
      <c r="R175" s="194">
        <v>6.9465440569516698E-3</v>
      </c>
      <c r="S175" s="195">
        <v>9.952520849672181E-3</v>
      </c>
    </row>
    <row r="176" spans="1:19" x14ac:dyDescent="0.25">
      <c r="A176" s="134" t="s">
        <v>38</v>
      </c>
      <c r="B176" s="124" t="s">
        <v>90</v>
      </c>
      <c r="C176" s="191">
        <v>4038.2514220805078</v>
      </c>
      <c r="D176" s="192">
        <v>4272.3398451638714</v>
      </c>
      <c r="E176" s="192">
        <v>4197.0259515120924</v>
      </c>
      <c r="F176" s="192">
        <v>4365.7377242934417</v>
      </c>
      <c r="G176" s="192">
        <v>8402.1304755352248</v>
      </c>
      <c r="H176" s="192">
        <v>15313.468294547962</v>
      </c>
      <c r="I176" s="193">
        <v>17798.309564121191</v>
      </c>
      <c r="J176" s="498">
        <v>-1.7628254394844389E-2</v>
      </c>
      <c r="K176" s="195">
        <v>4.0197934139665215E-2</v>
      </c>
      <c r="L176" s="196">
        <v>0.17783090340539331</v>
      </c>
      <c r="M176" s="194">
        <v>0.36852892350542232</v>
      </c>
      <c r="N176" s="194">
        <v>0.42095484986597698</v>
      </c>
      <c r="O176" s="196">
        <v>3.9370573755773703E-3</v>
      </c>
      <c r="P176" s="194">
        <v>2.9208979468449705E-3</v>
      </c>
      <c r="Q176" s="194">
        <v>7.4701618807719852E-3</v>
      </c>
      <c r="R176" s="194">
        <v>9.2671010310387773E-3</v>
      </c>
      <c r="S176" s="195">
        <v>1.0457114552226431E-2</v>
      </c>
    </row>
    <row r="177" spans="1:19" x14ac:dyDescent="0.25">
      <c r="A177" s="134" t="s">
        <v>39</v>
      </c>
      <c r="B177" s="124" t="s">
        <v>91</v>
      </c>
      <c r="C177" s="191">
        <v>2503.9730901954513</v>
      </c>
      <c r="D177" s="192">
        <v>2749.4163172142908</v>
      </c>
      <c r="E177" s="192">
        <v>2971.3011927397652</v>
      </c>
      <c r="F177" s="192">
        <v>3084.8370831373959</v>
      </c>
      <c r="G177" s="192">
        <v>5628.8987237942765</v>
      </c>
      <c r="H177" s="192">
        <v>10489.357337700385</v>
      </c>
      <c r="I177" s="193">
        <v>15453.995512824165</v>
      </c>
      <c r="J177" s="498">
        <v>8.070253825738849E-2</v>
      </c>
      <c r="K177" s="195">
        <v>3.8210831899186282E-2</v>
      </c>
      <c r="L177" s="196">
        <v>0.16224530495361966</v>
      </c>
      <c r="M177" s="194">
        <v>0.35793556208567057</v>
      </c>
      <c r="N177" s="194">
        <v>0.49607076783625526</v>
      </c>
      <c r="O177" s="351">
        <v>6.6885751599203517E-3</v>
      </c>
      <c r="P177" s="350">
        <v>4.9404131678335832E-3</v>
      </c>
      <c r="Q177" s="350">
        <v>1.2224292442373443E-2</v>
      </c>
      <c r="R177" s="350">
        <v>1.5741372030816998E-2</v>
      </c>
      <c r="S177" s="352">
        <v>2.2450921056645916E-2</v>
      </c>
    </row>
    <row r="178" spans="1:19" x14ac:dyDescent="0.25">
      <c r="A178" s="180" t="s">
        <v>246</v>
      </c>
      <c r="B178" s="60" t="s">
        <v>245</v>
      </c>
      <c r="C178" s="339">
        <v>50818.880134144179</v>
      </c>
      <c r="D178" s="318">
        <v>53851.045412543855</v>
      </c>
      <c r="E178" s="318">
        <v>57080.911015808182</v>
      </c>
      <c r="F178" s="318">
        <v>61885.768003340338</v>
      </c>
      <c r="G178" s="318">
        <v>91906.440531140033</v>
      </c>
      <c r="H178" s="318">
        <v>153611.18142826</v>
      </c>
      <c r="I178" s="340">
        <v>258843.71107664675</v>
      </c>
      <c r="J178" s="593">
        <v>5.9977769763258415E-2</v>
      </c>
      <c r="K178" s="321">
        <v>8.41762491527418E-2</v>
      </c>
      <c r="L178" s="524">
        <v>0.10392302168877943</v>
      </c>
      <c r="M178" s="525">
        <v>0.25518578179931306</v>
      </c>
      <c r="N178" s="328">
        <v>0.4300845284585626</v>
      </c>
      <c r="O178" s="322">
        <v>4.7107312240296561E-3</v>
      </c>
      <c r="P178" s="319">
        <v>4.9680505247707597E-3</v>
      </c>
      <c r="Q178" s="319">
        <v>7.0526880066505192E-3</v>
      </c>
      <c r="R178" s="319">
        <v>1.0753018216067296E-2</v>
      </c>
      <c r="S178" s="321">
        <v>1.6991110167466416E-2</v>
      </c>
    </row>
    <row r="179" spans="1:19" x14ac:dyDescent="0.25">
      <c r="A179" s="134" t="s">
        <v>40</v>
      </c>
      <c r="B179" s="124" t="s">
        <v>92</v>
      </c>
      <c r="C179" s="191">
        <v>12199.153776647701</v>
      </c>
      <c r="D179" s="192">
        <v>12729.841213555403</v>
      </c>
      <c r="E179" s="192">
        <v>15768.769236330476</v>
      </c>
      <c r="F179" s="192">
        <v>17822.931921939715</v>
      </c>
      <c r="G179" s="192">
        <v>22333.515901442894</v>
      </c>
      <c r="H179" s="192">
        <v>34449.149410569822</v>
      </c>
      <c r="I179" s="193">
        <v>84071.005062024837</v>
      </c>
      <c r="J179" s="498">
        <v>0.23872473912235948</v>
      </c>
      <c r="K179" s="195">
        <v>0.13026778785477733</v>
      </c>
      <c r="L179" s="196">
        <v>5.8021486419852497E-2</v>
      </c>
      <c r="M179" s="194">
        <v>0.1790978262850409</v>
      </c>
      <c r="N179" s="324">
        <v>0.47372609239496533</v>
      </c>
      <c r="O179" s="196">
        <v>6.1220839741888307E-3</v>
      </c>
      <c r="P179" s="194">
        <v>6.8039275423476828E-3</v>
      </c>
      <c r="Q179" s="194">
        <v>8.4069177633307735E-3</v>
      </c>
      <c r="R179" s="194">
        <v>1.1245321635310392E-2</v>
      </c>
      <c r="S179" s="195">
        <v>2.5768067787840448E-2</v>
      </c>
    </row>
    <row r="180" spans="1:19" x14ac:dyDescent="0.25">
      <c r="A180" s="180" t="s">
        <v>126</v>
      </c>
      <c r="B180" s="60" t="s">
        <v>93</v>
      </c>
      <c r="C180" s="339">
        <v>63018.033910791884</v>
      </c>
      <c r="D180" s="318">
        <v>66580.886626099265</v>
      </c>
      <c r="E180" s="318">
        <v>72849.680252138656</v>
      </c>
      <c r="F180" s="318">
        <v>79708.69992528006</v>
      </c>
      <c r="G180" s="318">
        <v>114239.95643258293</v>
      </c>
      <c r="H180" s="318">
        <v>188060.3308388298</v>
      </c>
      <c r="I180" s="340">
        <v>342914.71613867162</v>
      </c>
      <c r="J180" s="499">
        <v>9.4153051178835767E-2</v>
      </c>
      <c r="K180" s="321">
        <v>9.4153051178835323E-2</v>
      </c>
      <c r="L180" s="325">
        <v>9.4153051178835545E-2</v>
      </c>
      <c r="M180" s="320">
        <v>0.23936111927924864</v>
      </c>
      <c r="N180" s="326">
        <v>0.44019102242431418</v>
      </c>
      <c r="O180" s="322">
        <v>4.9581460704786889E-3</v>
      </c>
      <c r="P180" s="319">
        <v>5.287034973721425E-3</v>
      </c>
      <c r="Q180" s="319">
        <v>7.2820101010987182E-3</v>
      </c>
      <c r="R180" s="319">
        <v>1.0839948176895304E-2</v>
      </c>
      <c r="S180" s="321">
        <v>1.8539266488921645E-2</v>
      </c>
    </row>
    <row r="181" spans="1:19" x14ac:dyDescent="0.25">
      <c r="A181" s="117" t="s">
        <v>159</v>
      </c>
    </row>
    <row r="182" spans="1:19" x14ac:dyDescent="0.25">
      <c r="H182" s="197"/>
    </row>
    <row r="183" spans="1:19" x14ac:dyDescent="0.25">
      <c r="H183" s="197"/>
    </row>
    <row r="184" spans="1:19" x14ac:dyDescent="0.25">
      <c r="H184" s="562"/>
    </row>
    <row r="185" spans="1:19" x14ac:dyDescent="0.25">
      <c r="H185" s="562"/>
    </row>
    <row r="188" spans="1:19" x14ac:dyDescent="0.25">
      <c r="E188" s="199"/>
      <c r="F188" s="199"/>
      <c r="G188" s="199"/>
      <c r="H188" s="199"/>
    </row>
    <row r="189" spans="1:19" x14ac:dyDescent="0.25">
      <c r="B189" s="198"/>
      <c r="C189" s="198"/>
      <c r="D189" s="198"/>
      <c r="E189" s="200"/>
      <c r="F189" s="200"/>
      <c r="G189" s="200"/>
      <c r="H189" s="200"/>
      <c r="L189" s="200"/>
      <c r="M189" s="200"/>
      <c r="N189" s="200"/>
    </row>
    <row r="190" spans="1:19" x14ac:dyDescent="0.25">
      <c r="B190" s="198"/>
      <c r="C190" s="198"/>
      <c r="D190" s="198"/>
      <c r="E190" s="200"/>
      <c r="F190" s="200"/>
      <c r="G190" s="200"/>
      <c r="H190" s="200"/>
      <c r="L190" s="200"/>
      <c r="M190" s="200"/>
      <c r="N190" s="200"/>
    </row>
    <row r="191" spans="1:19" x14ac:dyDescent="0.25">
      <c r="B191" s="198"/>
      <c r="C191" s="198"/>
      <c r="D191" s="198"/>
      <c r="E191" s="200"/>
      <c r="F191" s="200"/>
      <c r="G191" s="200"/>
      <c r="H191" s="200"/>
      <c r="L191" s="200"/>
      <c r="M191" s="200"/>
      <c r="N191" s="200"/>
    </row>
    <row r="192" spans="1:19" x14ac:dyDescent="0.25">
      <c r="B192" s="198"/>
      <c r="C192" s="198"/>
      <c r="D192" s="198"/>
      <c r="E192" s="200"/>
      <c r="F192" s="200"/>
      <c r="G192" s="200"/>
      <c r="H192" s="200"/>
      <c r="L192" s="200"/>
      <c r="M192" s="200"/>
      <c r="N192" s="200"/>
    </row>
    <row r="193" spans="2:14" x14ac:dyDescent="0.25">
      <c r="B193" s="198"/>
      <c r="C193" s="198"/>
      <c r="D193" s="198"/>
      <c r="E193" s="201"/>
      <c r="F193" s="201"/>
      <c r="G193" s="201"/>
      <c r="H193" s="201"/>
      <c r="I193" s="198"/>
      <c r="J193" s="198"/>
      <c r="K193" s="198"/>
      <c r="L193" s="201"/>
      <c r="M193" s="201"/>
      <c r="N193" s="201"/>
    </row>
    <row r="195" spans="2:14" x14ac:dyDescent="0.25">
      <c r="B195" s="198"/>
      <c r="C195" s="198"/>
      <c r="D195" s="198"/>
    </row>
  </sheetData>
  <sortState ref="U7:V36">
    <sortCondition descending="1" ref="V7:V36"/>
  </sortState>
  <mergeCells count="15">
    <mergeCell ref="C149:I149"/>
    <mergeCell ref="J149:N149"/>
    <mergeCell ref="O149:S149"/>
    <mergeCell ref="C77:I77"/>
    <mergeCell ref="J77:N77"/>
    <mergeCell ref="O77:S77"/>
    <mergeCell ref="C113:I113"/>
    <mergeCell ref="J113:N113"/>
    <mergeCell ref="O113:S113"/>
    <mergeCell ref="C5:I5"/>
    <mergeCell ref="J5:N5"/>
    <mergeCell ref="O5:S5"/>
    <mergeCell ref="C41:I41"/>
    <mergeCell ref="J41:N41"/>
    <mergeCell ref="O41:S41"/>
  </mergeCells>
  <pageMargins left="0.23622047244094491" right="0.23622047244094491" top="0.74803149606299213" bottom="0.74803149606299213" header="0.31496062992125984" footer="0.31496062992125984"/>
  <pageSetup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Z51"/>
  <sheetViews>
    <sheetView topLeftCell="B34" zoomScaleNormal="100" workbookViewId="0">
      <selection activeCell="L16" sqref="L16"/>
    </sheetView>
  </sheetViews>
  <sheetFormatPr defaultRowHeight="15" x14ac:dyDescent="0.25"/>
  <cols>
    <col min="1" max="1" width="11.85546875" style="116" customWidth="1"/>
    <col min="2" max="2" width="12" style="116" customWidth="1"/>
    <col min="3" max="3" width="11.5703125" style="116" customWidth="1"/>
    <col min="4" max="4" width="12" style="116" customWidth="1"/>
    <col min="5" max="5" width="10.140625" style="116" customWidth="1"/>
    <col min="6" max="6" width="12" style="116" customWidth="1"/>
    <col min="7" max="7" width="11.42578125" style="116" customWidth="1"/>
    <col min="8" max="8" width="12" style="116" customWidth="1"/>
    <col min="9" max="9" width="4.5703125" style="116" customWidth="1"/>
    <col min="10" max="10" width="17.5703125" style="116" customWidth="1"/>
    <col min="11" max="14" width="9.140625" style="116"/>
    <col min="15" max="15" width="10.7109375" style="116" customWidth="1"/>
    <col min="16" max="16" width="11.28515625" style="116" customWidth="1"/>
    <col min="17" max="17" width="11.7109375" style="116" customWidth="1"/>
    <col min="18" max="18" width="4" style="116" customWidth="1"/>
    <col min="19" max="19" width="14.7109375" style="116" customWidth="1"/>
    <col min="20" max="21" width="9.5703125" style="116" bestFit="1" customWidth="1"/>
    <col min="22" max="22" width="9.5703125" style="116" customWidth="1"/>
    <col min="23" max="23" width="9.140625" style="116"/>
    <col min="24" max="24" width="12.28515625" style="116" customWidth="1"/>
    <col min="25" max="26" width="12.140625" style="116" customWidth="1"/>
    <col min="27" max="16384" width="9.140625" style="116"/>
  </cols>
  <sheetData>
    <row r="1" spans="1:26" x14ac:dyDescent="0.25">
      <c r="A1" s="217" t="s">
        <v>331</v>
      </c>
      <c r="D1" s="308"/>
      <c r="E1" s="308"/>
      <c r="F1" s="308"/>
    </row>
    <row r="2" spans="1:26" s="120" customFormat="1" ht="13.5" customHeight="1" x14ac:dyDescent="0.2">
      <c r="A2" s="623" t="s">
        <v>446</v>
      </c>
      <c r="B2" s="623"/>
      <c r="C2" s="623"/>
      <c r="D2" s="623"/>
      <c r="E2" s="623"/>
      <c r="F2" s="623"/>
      <c r="G2" s="623"/>
      <c r="H2" s="623"/>
      <c r="J2" s="624" t="s">
        <v>425</v>
      </c>
      <c r="K2" s="624"/>
      <c r="L2" s="624"/>
      <c r="M2" s="624"/>
      <c r="N2" s="624"/>
      <c r="O2" s="624"/>
      <c r="P2" s="624"/>
      <c r="Q2" s="624"/>
      <c r="S2" s="622" t="s">
        <v>426</v>
      </c>
      <c r="T2" s="622"/>
      <c r="U2" s="622"/>
      <c r="V2" s="622"/>
      <c r="W2" s="622"/>
      <c r="X2" s="622"/>
      <c r="Y2" s="622"/>
      <c r="Z2" s="622"/>
    </row>
    <row r="3" spans="1:26" s="120" customFormat="1" ht="25.5" customHeight="1" x14ac:dyDescent="0.2">
      <c r="A3" s="121" t="s">
        <v>145</v>
      </c>
      <c r="J3" s="353" t="s">
        <v>145</v>
      </c>
      <c r="K3" s="9"/>
      <c r="L3" s="9"/>
      <c r="M3" s="9"/>
      <c r="N3" s="9"/>
      <c r="O3" s="9"/>
      <c r="P3" s="9"/>
      <c r="Q3" s="9"/>
      <c r="S3" s="121" t="s">
        <v>145</v>
      </c>
    </row>
    <row r="4" spans="1:26" s="120" customFormat="1" ht="56.25" customHeight="1" x14ac:dyDescent="0.2">
      <c r="A4" s="354"/>
      <c r="B4" s="355">
        <v>2014</v>
      </c>
      <c r="C4" s="355">
        <v>2015</v>
      </c>
      <c r="D4" s="355">
        <v>2016</v>
      </c>
      <c r="E4" s="356">
        <v>2020</v>
      </c>
      <c r="F4" s="383" t="s">
        <v>332</v>
      </c>
      <c r="G4" s="384" t="s">
        <v>333</v>
      </c>
      <c r="H4" s="385" t="s">
        <v>334</v>
      </c>
      <c r="J4" s="407"/>
      <c r="K4" s="408">
        <v>2014</v>
      </c>
      <c r="L4" s="408">
        <v>2015</v>
      </c>
      <c r="M4" s="408">
        <v>2016</v>
      </c>
      <c r="N4" s="409">
        <v>2020</v>
      </c>
      <c r="O4" s="357" t="s">
        <v>332</v>
      </c>
      <c r="P4" s="358" t="s">
        <v>333</v>
      </c>
      <c r="Q4" s="359" t="s">
        <v>334</v>
      </c>
      <c r="S4" s="433"/>
      <c r="T4" s="434">
        <v>2014</v>
      </c>
      <c r="U4" s="434">
        <v>2015</v>
      </c>
      <c r="V4" s="434">
        <v>2016</v>
      </c>
      <c r="W4" s="435">
        <v>2020</v>
      </c>
      <c r="X4" s="361" t="s">
        <v>332</v>
      </c>
      <c r="Y4" s="362" t="s">
        <v>333</v>
      </c>
      <c r="Z4" s="363" t="s">
        <v>334</v>
      </c>
    </row>
    <row r="5" spans="1:26" s="120" customFormat="1" ht="25.5" customHeight="1" x14ac:dyDescent="0.2">
      <c r="A5" s="134" t="s">
        <v>22</v>
      </c>
      <c r="B5" s="6">
        <v>750.98465618995533</v>
      </c>
      <c r="C5" s="6">
        <v>778.41721159382826</v>
      </c>
      <c r="D5" s="6">
        <v>779.57392827375998</v>
      </c>
      <c r="E5" s="64">
        <v>798.18523351103727</v>
      </c>
      <c r="F5" s="103">
        <v>3.6528782815682614E-2</v>
      </c>
      <c r="G5" s="5">
        <v>1.4859854878637169E-3</v>
      </c>
      <c r="H5" s="104">
        <v>5.9157211934039999E-3</v>
      </c>
      <c r="J5" s="393" t="s">
        <v>22</v>
      </c>
      <c r="K5" s="410">
        <v>750.98465618995533</v>
      </c>
      <c r="L5" s="410">
        <v>778.41721159382826</v>
      </c>
      <c r="M5" s="410">
        <v>779.57392827375998</v>
      </c>
      <c r="N5" s="411">
        <v>742.54818446870627</v>
      </c>
      <c r="O5" s="414">
        <v>3.6528782815682614E-2</v>
      </c>
      <c r="P5" s="403">
        <v>1.4859854878637169E-3</v>
      </c>
      <c r="Q5" s="404">
        <v>-1.2091246532177413E-2</v>
      </c>
      <c r="S5" s="393" t="s">
        <v>22</v>
      </c>
      <c r="T5" s="410">
        <v>750.98465618995533</v>
      </c>
      <c r="U5" s="410">
        <v>778.41721159382826</v>
      </c>
      <c r="V5" s="410">
        <v>779.57392827375998</v>
      </c>
      <c r="W5" s="411">
        <v>892.94037420873542</v>
      </c>
      <c r="X5" s="414">
        <v>3.6528782815682614E-2</v>
      </c>
      <c r="Y5" s="403">
        <v>1.4859854878637169E-3</v>
      </c>
      <c r="Z5" s="404">
        <v>3.4525710488396921E-2</v>
      </c>
    </row>
    <row r="6" spans="1:26" s="120" customFormat="1" ht="11.25" x14ac:dyDescent="0.2">
      <c r="A6" s="134" t="s">
        <v>23</v>
      </c>
      <c r="B6" s="6">
        <v>1179.5260944895467</v>
      </c>
      <c r="C6" s="6">
        <v>1184.8197650141717</v>
      </c>
      <c r="D6" s="6">
        <v>1204.6120825258236</v>
      </c>
      <c r="E6" s="64">
        <v>1266.3548608677213</v>
      </c>
      <c r="F6" s="103">
        <v>4.4879638944450573E-3</v>
      </c>
      <c r="G6" s="5">
        <v>1.6704918415515468E-2</v>
      </c>
      <c r="H6" s="104">
        <v>1.257465270510183E-2</v>
      </c>
      <c r="J6" s="134" t="s">
        <v>23</v>
      </c>
      <c r="K6" s="6">
        <v>1179.5260944895467</v>
      </c>
      <c r="L6" s="6">
        <v>1184.8197650141717</v>
      </c>
      <c r="M6" s="6">
        <v>1204.6120825258236</v>
      </c>
      <c r="N6" s="64">
        <v>1146.0888602549692</v>
      </c>
      <c r="O6" s="103">
        <v>4.4879638944450573E-3</v>
      </c>
      <c r="P6" s="5">
        <v>1.6704918415515468E-2</v>
      </c>
      <c r="Q6" s="104">
        <v>-1.2373421123675121E-2</v>
      </c>
      <c r="S6" s="134" t="s">
        <v>23</v>
      </c>
      <c r="T6" s="6">
        <v>1179.5260944895467</v>
      </c>
      <c r="U6" s="6">
        <v>1184.8197650141717</v>
      </c>
      <c r="V6" s="6">
        <v>1204.6120825258236</v>
      </c>
      <c r="W6" s="64">
        <v>1338.0451137556906</v>
      </c>
      <c r="X6" s="103">
        <v>4.4879638944450573E-3</v>
      </c>
      <c r="Y6" s="5">
        <v>1.6704918415515468E-2</v>
      </c>
      <c r="Z6" s="104">
        <v>2.6610933853420837E-2</v>
      </c>
    </row>
    <row r="7" spans="1:26" s="120" customFormat="1" ht="11.25" x14ac:dyDescent="0.2">
      <c r="A7" s="134" t="s">
        <v>27</v>
      </c>
      <c r="B7" s="6">
        <v>567.63131062504999</v>
      </c>
      <c r="C7" s="6">
        <v>533.54883755172204</v>
      </c>
      <c r="D7" s="6">
        <v>514.21446477160464</v>
      </c>
      <c r="E7" s="64">
        <v>582.07984902043847</v>
      </c>
      <c r="F7" s="103">
        <v>-6.0043328187442402E-2</v>
      </c>
      <c r="G7" s="5">
        <v>-3.623730653942836E-2</v>
      </c>
      <c r="H7" s="104">
        <v>3.1477048545936359E-2</v>
      </c>
      <c r="J7" s="134" t="s">
        <v>27</v>
      </c>
      <c r="K7" s="6">
        <v>567.63131062504999</v>
      </c>
      <c r="L7" s="6">
        <v>533.54883755172204</v>
      </c>
      <c r="M7" s="6">
        <v>514.21446477160464</v>
      </c>
      <c r="N7" s="64">
        <v>494</v>
      </c>
      <c r="O7" s="103">
        <v>-6.0043328187442402E-2</v>
      </c>
      <c r="P7" s="5">
        <v>-3.623730653942836E-2</v>
      </c>
      <c r="Q7" s="104">
        <v>-9.9761319179730856E-3</v>
      </c>
      <c r="S7" s="134" t="s">
        <v>27</v>
      </c>
      <c r="T7" s="6">
        <v>567.63131062504999</v>
      </c>
      <c r="U7" s="6">
        <v>533.54883755172204</v>
      </c>
      <c r="V7" s="6">
        <v>514.21446477160464</v>
      </c>
      <c r="W7" s="64">
        <v>607.11000447090782</v>
      </c>
      <c r="X7" s="103">
        <v>-6.0043328187442402E-2</v>
      </c>
      <c r="Y7" s="5">
        <v>-3.623730653942836E-2</v>
      </c>
      <c r="Z7" s="104">
        <v>4.2391293060072943E-2</v>
      </c>
    </row>
    <row r="8" spans="1:26" s="120" customFormat="1" ht="11.25" x14ac:dyDescent="0.2">
      <c r="A8" s="134" t="s">
        <v>33</v>
      </c>
      <c r="B8" s="6">
        <v>414.12397387434186</v>
      </c>
      <c r="C8" s="6">
        <v>418.75815697802852</v>
      </c>
      <c r="D8" s="6">
        <v>434.60113038175894</v>
      </c>
      <c r="E8" s="64">
        <v>494.43317838903249</v>
      </c>
      <c r="F8" s="103">
        <v>1.1190328008136019E-2</v>
      </c>
      <c r="G8" s="5">
        <v>3.7833229370530574E-2</v>
      </c>
      <c r="H8" s="104">
        <v>3.2771366350857756E-2</v>
      </c>
      <c r="J8" s="134" t="s">
        <v>33</v>
      </c>
      <c r="K8" s="6">
        <v>414.12397387434186</v>
      </c>
      <c r="L8" s="6">
        <v>418.75815697802852</v>
      </c>
      <c r="M8" s="6">
        <v>434.60113038175894</v>
      </c>
      <c r="N8" s="64">
        <v>420.55099163320637</v>
      </c>
      <c r="O8" s="103">
        <v>1.1190328008136019E-2</v>
      </c>
      <c r="P8" s="5">
        <v>3.7833229370530574E-2</v>
      </c>
      <c r="Q8" s="104">
        <v>-8.1820762098575583E-3</v>
      </c>
      <c r="S8" s="134" t="s">
        <v>33</v>
      </c>
      <c r="T8" s="6">
        <v>414.12397387434186</v>
      </c>
      <c r="U8" s="6">
        <v>418.75815697802852</v>
      </c>
      <c r="V8" s="6">
        <v>434.60113038175894</v>
      </c>
      <c r="W8" s="64">
        <v>544.8539883168861</v>
      </c>
      <c r="X8" s="103">
        <v>1.1190328008136019E-2</v>
      </c>
      <c r="Y8" s="5">
        <v>3.7833229370530574E-2</v>
      </c>
      <c r="Z8" s="104">
        <v>5.8150205634733387E-2</v>
      </c>
    </row>
    <row r="9" spans="1:26" s="120" customFormat="1" ht="11.25" x14ac:dyDescent="0.2">
      <c r="A9" s="134" t="s">
        <v>38</v>
      </c>
      <c r="B9" s="6">
        <v>405.82913946121852</v>
      </c>
      <c r="C9" s="6">
        <v>363.61195791928446</v>
      </c>
      <c r="D9" s="6">
        <v>370.83779017292864</v>
      </c>
      <c r="E9" s="64">
        <v>411.01276391264798</v>
      </c>
      <c r="F9" s="103">
        <v>-0.10402698435598257</v>
      </c>
      <c r="G9" s="5">
        <v>1.987237244614537E-2</v>
      </c>
      <c r="H9" s="104">
        <v>2.6048361399480857E-2</v>
      </c>
      <c r="J9" s="134" t="s">
        <v>38</v>
      </c>
      <c r="K9" s="6">
        <v>405.82913946121852</v>
      </c>
      <c r="L9" s="6">
        <v>363.61195791928446</v>
      </c>
      <c r="M9" s="6">
        <v>370.83779017292864</v>
      </c>
      <c r="N9" s="64">
        <v>364</v>
      </c>
      <c r="O9" s="103">
        <v>-0.10402698435598257</v>
      </c>
      <c r="P9" s="5">
        <v>1.987237244614537E-2</v>
      </c>
      <c r="Q9" s="104">
        <v>-4.6419118969657225E-3</v>
      </c>
      <c r="S9" s="134" t="s">
        <v>38</v>
      </c>
      <c r="T9" s="6">
        <v>405.82913946121852</v>
      </c>
      <c r="U9" s="6">
        <v>363.61195791928446</v>
      </c>
      <c r="V9" s="6">
        <v>370.83779017292864</v>
      </c>
      <c r="W9" s="64">
        <v>448.6381037483805</v>
      </c>
      <c r="X9" s="103">
        <v>-0.10402698435598257</v>
      </c>
      <c r="Y9" s="5">
        <v>1.987237244614537E-2</v>
      </c>
      <c r="Z9" s="104">
        <v>4.8764656066355494E-2</v>
      </c>
    </row>
    <row r="10" spans="1:26" s="120" customFormat="1" ht="11.25" x14ac:dyDescent="0.2">
      <c r="A10" s="134" t="s">
        <v>335</v>
      </c>
      <c r="B10" s="6">
        <v>1735.1254842166209</v>
      </c>
      <c r="C10" s="6">
        <v>1771.5414920797903</v>
      </c>
      <c r="D10" s="6">
        <v>1825.8582947043828</v>
      </c>
      <c r="E10" s="64">
        <v>2075</v>
      </c>
      <c r="F10" s="103">
        <v>2.0987535595796247E-2</v>
      </c>
      <c r="G10" s="5">
        <v>3.0660756672893141E-2</v>
      </c>
      <c r="H10" s="104">
        <v>3.2494526557389269E-2</v>
      </c>
      <c r="J10" s="134" t="s">
        <v>335</v>
      </c>
      <c r="K10" s="6">
        <v>1735.1254842166209</v>
      </c>
      <c r="L10" s="6">
        <v>1771.5414920797903</v>
      </c>
      <c r="M10" s="6">
        <v>1825.8582947043828</v>
      </c>
      <c r="N10" s="64">
        <v>1810</v>
      </c>
      <c r="O10" s="103">
        <v>2.0987535595796247E-2</v>
      </c>
      <c r="P10" s="5">
        <v>3.0660756672893141E-2</v>
      </c>
      <c r="Q10" s="104">
        <v>-2.1784561300288718E-3</v>
      </c>
      <c r="S10" s="134" t="s">
        <v>335</v>
      </c>
      <c r="T10" s="6">
        <v>1735.1254842166209</v>
      </c>
      <c r="U10" s="6">
        <v>1771.5414920797903</v>
      </c>
      <c r="V10" s="6">
        <v>1825.8582947043828</v>
      </c>
      <c r="W10" s="64">
        <v>2235.5799297385747</v>
      </c>
      <c r="X10" s="103">
        <v>2.0987535595796247E-2</v>
      </c>
      <c r="Y10" s="5">
        <v>3.0660756672893141E-2</v>
      </c>
      <c r="Z10" s="104">
        <v>5.1915327557250368E-2</v>
      </c>
    </row>
    <row r="11" spans="1:26" s="120" customFormat="1" ht="11.25" x14ac:dyDescent="0.2">
      <c r="A11" s="369" t="s">
        <v>246</v>
      </c>
      <c r="B11" s="370">
        <v>5053.2206588567333</v>
      </c>
      <c r="C11" s="370">
        <v>5050.6974211368251</v>
      </c>
      <c r="D11" s="370">
        <v>5129.6976908302577</v>
      </c>
      <c r="E11" s="371">
        <v>5627.0658857008775</v>
      </c>
      <c r="F11" s="427">
        <v>-4.9933258217915721E-4</v>
      </c>
      <c r="G11" s="405">
        <v>1.5641457625796829E-2</v>
      </c>
      <c r="H11" s="406">
        <v>2.3405053534551801E-2</v>
      </c>
      <c r="J11" s="251" t="s">
        <v>246</v>
      </c>
      <c r="K11" s="412">
        <v>5053.2206588567333</v>
      </c>
      <c r="L11" s="412">
        <v>5050.6974211368251</v>
      </c>
      <c r="M11" s="412">
        <v>5129.6976908302577</v>
      </c>
      <c r="N11" s="413">
        <v>4977.1880363568816</v>
      </c>
      <c r="O11" s="427">
        <v>-4.9933258217915721E-4</v>
      </c>
      <c r="P11" s="405">
        <v>1.5641457625796829E-2</v>
      </c>
      <c r="Q11" s="406">
        <v>-7.5170167314497771E-3</v>
      </c>
      <c r="S11" s="251" t="s">
        <v>246</v>
      </c>
      <c r="T11" s="412">
        <v>5053.2206588567333</v>
      </c>
      <c r="U11" s="412">
        <v>5050.6974211368251</v>
      </c>
      <c r="V11" s="412">
        <v>5129.6976908302577</v>
      </c>
      <c r="W11" s="413">
        <v>6067.1675142391759</v>
      </c>
      <c r="X11" s="427">
        <v>-4.9933258217915721E-4</v>
      </c>
      <c r="Y11" s="405">
        <v>1.5641457625796829E-2</v>
      </c>
      <c r="Z11" s="406">
        <v>4.2854101660584121E-2</v>
      </c>
    </row>
    <row r="12" spans="1:26" s="120" customFormat="1" ht="11.25" x14ac:dyDescent="0.2">
      <c r="A12" s="364" t="s">
        <v>146</v>
      </c>
      <c r="B12" s="365">
        <v>1163.8566071047605</v>
      </c>
      <c r="C12" s="365">
        <v>1202.0198003152668</v>
      </c>
      <c r="D12" s="365">
        <v>1231.2669722060825</v>
      </c>
      <c r="E12" s="366">
        <v>1416.6953529581422</v>
      </c>
      <c r="F12" s="103">
        <v>3.2790287890741121E-2</v>
      </c>
      <c r="G12" s="5">
        <v>2.4331688948172614E-2</v>
      </c>
      <c r="H12" s="104">
        <v>3.5693044991629508E-2</v>
      </c>
      <c r="J12" s="134" t="s">
        <v>146</v>
      </c>
      <c r="K12" s="6">
        <v>1163.8566071047605</v>
      </c>
      <c r="L12" s="6">
        <v>1202.0198003152668</v>
      </c>
      <c r="M12" s="6">
        <v>1231.2669722060825</v>
      </c>
      <c r="N12" s="64">
        <v>1263.0017557863612</v>
      </c>
      <c r="O12" s="103">
        <v>3.2790287890741121E-2</v>
      </c>
      <c r="P12" s="5">
        <v>2.4331688948172614E-2</v>
      </c>
      <c r="Q12" s="104">
        <v>6.382163665573648E-3</v>
      </c>
      <c r="S12" s="134" t="s">
        <v>146</v>
      </c>
      <c r="T12" s="6">
        <v>1163.8566071047605</v>
      </c>
      <c r="U12" s="6">
        <v>1202.0198003152668</v>
      </c>
      <c r="V12" s="6">
        <v>1231.2669722060825</v>
      </c>
      <c r="W12" s="64">
        <v>1566.4861516756775</v>
      </c>
      <c r="X12" s="103">
        <v>3.2790287890741121E-2</v>
      </c>
      <c r="Y12" s="5">
        <v>2.4331688948172614E-2</v>
      </c>
      <c r="Z12" s="104">
        <v>6.2046623315521909E-2</v>
      </c>
    </row>
    <row r="13" spans="1:26" s="120" customFormat="1" ht="11.25" x14ac:dyDescent="0.2">
      <c r="A13" s="369" t="s">
        <v>126</v>
      </c>
      <c r="B13" s="372">
        <v>6217.077265961494</v>
      </c>
      <c r="C13" s="372">
        <v>6252.7172214520915</v>
      </c>
      <c r="D13" s="372">
        <v>6360.9646630363404</v>
      </c>
      <c r="E13" s="373">
        <v>7043.7612386590199</v>
      </c>
      <c r="F13" s="427">
        <v>5.732590084689182E-3</v>
      </c>
      <c r="G13" s="405">
        <v>1.7312064139550332E-2</v>
      </c>
      <c r="H13" s="406">
        <v>2.5818225559414376E-2</v>
      </c>
      <c r="J13" s="251" t="s">
        <v>126</v>
      </c>
      <c r="K13" s="412">
        <v>6217.077265961494</v>
      </c>
      <c r="L13" s="412">
        <v>6252.7172214520915</v>
      </c>
      <c r="M13" s="412">
        <v>6360.9646630363404</v>
      </c>
      <c r="N13" s="413">
        <v>6240.1897921432428</v>
      </c>
      <c r="O13" s="427">
        <v>5.732590084689182E-3</v>
      </c>
      <c r="P13" s="405">
        <v>1.7312064139550332E-2</v>
      </c>
      <c r="Q13" s="406">
        <v>-4.7808962343811601E-3</v>
      </c>
      <c r="S13" s="251" t="s">
        <v>126</v>
      </c>
      <c r="T13" s="386">
        <v>6217.077265961494</v>
      </c>
      <c r="U13" s="386">
        <v>6252.7172214520915</v>
      </c>
      <c r="V13" s="386">
        <v>6360.9646630363404</v>
      </c>
      <c r="W13" s="387">
        <v>7633.6536659148533</v>
      </c>
      <c r="X13" s="427">
        <v>5.732590084689182E-3</v>
      </c>
      <c r="Y13" s="405">
        <v>1.7312064139550332E-2</v>
      </c>
      <c r="Z13" s="406">
        <v>4.6652143885921538E-2</v>
      </c>
    </row>
    <row r="14" spans="1:26" s="120" customFormat="1" ht="11.25" x14ac:dyDescent="0.2">
      <c r="J14" s="9"/>
      <c r="K14" s="9"/>
      <c r="L14" s="9"/>
      <c r="M14" s="9"/>
      <c r="N14" s="9"/>
      <c r="O14" s="360"/>
      <c r="P14" s="9"/>
      <c r="Q14" s="9"/>
    </row>
    <row r="15" spans="1:26" s="120" customFormat="1" ht="11.25" x14ac:dyDescent="0.2">
      <c r="A15" s="121" t="s">
        <v>336</v>
      </c>
      <c r="J15" s="353" t="s">
        <v>336</v>
      </c>
      <c r="K15" s="9"/>
      <c r="L15" s="9"/>
      <c r="M15" s="9"/>
      <c r="N15" s="9"/>
      <c r="O15" s="360"/>
      <c r="P15" s="9"/>
      <c r="Q15" s="9"/>
      <c r="S15" s="121" t="s">
        <v>336</v>
      </c>
    </row>
    <row r="16" spans="1:26" s="120" customFormat="1" ht="57" customHeight="1" x14ac:dyDescent="0.2">
      <c r="A16" s="383"/>
      <c r="B16" s="384" t="s">
        <v>337</v>
      </c>
      <c r="C16" s="384" t="s">
        <v>338</v>
      </c>
      <c r="D16" s="384" t="s">
        <v>339</v>
      </c>
      <c r="E16" s="356">
        <v>2020</v>
      </c>
      <c r="F16" s="383" t="s">
        <v>332</v>
      </c>
      <c r="G16" s="384" t="s">
        <v>333</v>
      </c>
      <c r="H16" s="385" t="s">
        <v>334</v>
      </c>
      <c r="I16" s="210"/>
      <c r="J16" s="407"/>
      <c r="K16" s="408">
        <v>2014</v>
      </c>
      <c r="L16" s="408">
        <v>2015</v>
      </c>
      <c r="M16" s="408">
        <v>2016</v>
      </c>
      <c r="N16" s="409">
        <v>2020</v>
      </c>
      <c r="O16" s="419" t="s">
        <v>332</v>
      </c>
      <c r="P16" s="420" t="s">
        <v>333</v>
      </c>
      <c r="Q16" s="421" t="s">
        <v>334</v>
      </c>
      <c r="S16" s="379"/>
      <c r="T16" s="380">
        <v>2014</v>
      </c>
      <c r="U16" s="380">
        <v>2015</v>
      </c>
      <c r="V16" s="380">
        <v>2016</v>
      </c>
      <c r="W16" s="380">
        <v>2020</v>
      </c>
      <c r="X16" s="361" t="s">
        <v>332</v>
      </c>
      <c r="Y16" s="362" t="s">
        <v>333</v>
      </c>
      <c r="Z16" s="363" t="s">
        <v>334</v>
      </c>
    </row>
    <row r="17" spans="1:26" s="120" customFormat="1" ht="11.25" x14ac:dyDescent="0.2">
      <c r="A17" s="134" t="s">
        <v>22</v>
      </c>
      <c r="B17" s="6">
        <v>758.81382647126543</v>
      </c>
      <c r="C17" s="6">
        <v>812.42457718142987</v>
      </c>
      <c r="D17" s="6">
        <v>819.7587492199184</v>
      </c>
      <c r="E17" s="64">
        <v>820.71003567948298</v>
      </c>
      <c r="F17" s="390">
        <v>7.0650729915494592E-2</v>
      </c>
      <c r="G17" s="391">
        <v>9.0275112847191252E-3</v>
      </c>
      <c r="H17" s="52">
        <v>2.8998555107118129E-4</v>
      </c>
      <c r="I17" s="210"/>
      <c r="J17" s="415" t="s">
        <v>22</v>
      </c>
      <c r="K17" s="416">
        <v>758.81382647126543</v>
      </c>
      <c r="L17" s="416">
        <v>812.42457718142987</v>
      </c>
      <c r="M17" s="416">
        <v>819.7587492199184</v>
      </c>
      <c r="N17" s="417">
        <v>779.21855365863007</v>
      </c>
      <c r="O17" s="422">
        <v>7.0650729915494592E-2</v>
      </c>
      <c r="P17" s="423">
        <v>9.0275112847191252E-3</v>
      </c>
      <c r="Q17" s="424">
        <v>-1.259958353046009E-2</v>
      </c>
      <c r="S17" s="393" t="s">
        <v>22</v>
      </c>
      <c r="T17" s="410">
        <v>758.81382647126543</v>
      </c>
      <c r="U17" s="410">
        <v>812.42457718142987</v>
      </c>
      <c r="V17" s="410">
        <v>819.7587492199184</v>
      </c>
      <c r="W17" s="411">
        <v>1216.4744727015736</v>
      </c>
      <c r="X17" s="25">
        <v>7.0650729915494592E-2</v>
      </c>
      <c r="Y17" s="25">
        <v>9.0275112847191252E-3</v>
      </c>
      <c r="Z17" s="367">
        <v>0.10370811274871894</v>
      </c>
    </row>
    <row r="18" spans="1:26" s="120" customFormat="1" ht="11.25" x14ac:dyDescent="0.2">
      <c r="A18" s="134" t="s">
        <v>23</v>
      </c>
      <c r="B18" s="6">
        <v>1214.4611053694803</v>
      </c>
      <c r="C18" s="6">
        <v>1260.7395752229388</v>
      </c>
      <c r="D18" s="6">
        <v>1263.7685225127682</v>
      </c>
      <c r="E18" s="64">
        <v>1326.0752841286892</v>
      </c>
      <c r="F18" s="390">
        <v>3.8106177010402531E-2</v>
      </c>
      <c r="G18" s="391">
        <v>2.4025162288521251E-3</v>
      </c>
      <c r="H18" s="52">
        <v>1.2104047555761444E-2</v>
      </c>
      <c r="I18" s="210"/>
      <c r="J18" s="73" t="s">
        <v>23</v>
      </c>
      <c r="K18" s="4">
        <v>1214.4611053694803</v>
      </c>
      <c r="L18" s="4">
        <v>1260.7395752229388</v>
      </c>
      <c r="M18" s="4">
        <v>1263.7685225127682</v>
      </c>
      <c r="N18" s="398">
        <v>1241.3286081530543</v>
      </c>
      <c r="O18" s="51">
        <v>3.8106177010402531E-2</v>
      </c>
      <c r="P18" s="7">
        <v>2.4025162288521251E-3</v>
      </c>
      <c r="Q18" s="52">
        <v>-4.4689553252666991E-3</v>
      </c>
      <c r="S18" s="134" t="s">
        <v>23</v>
      </c>
      <c r="T18" s="6">
        <v>1214.4611053694803</v>
      </c>
      <c r="U18" s="6">
        <v>1260.7395752229388</v>
      </c>
      <c r="V18" s="6">
        <v>1263.7685225127682</v>
      </c>
      <c r="W18" s="64">
        <v>1647.354203214263</v>
      </c>
      <c r="X18" s="25">
        <v>3.8106177010402531E-2</v>
      </c>
      <c r="Y18" s="25">
        <v>2.4025162288521251E-3</v>
      </c>
      <c r="Z18" s="367">
        <v>6.8513131028576035E-2</v>
      </c>
    </row>
    <row r="19" spans="1:26" s="120" customFormat="1" ht="11.25" x14ac:dyDescent="0.2">
      <c r="A19" s="134" t="s">
        <v>27</v>
      </c>
      <c r="B19" s="6">
        <v>569.25865257009082</v>
      </c>
      <c r="C19" s="6">
        <v>569.19397643832565</v>
      </c>
      <c r="D19" s="6">
        <v>567.14496074811359</v>
      </c>
      <c r="E19" s="64">
        <v>649.46875797994676</v>
      </c>
      <c r="F19" s="390">
        <v>-1.136146661507853E-4</v>
      </c>
      <c r="G19" s="392">
        <v>-3.5998548386502183E-3</v>
      </c>
      <c r="H19" s="52">
        <v>3.4465584502079372E-2</v>
      </c>
      <c r="I19" s="210"/>
      <c r="J19" s="73" t="s">
        <v>27</v>
      </c>
      <c r="K19" s="4">
        <v>569.25865257009082</v>
      </c>
      <c r="L19" s="4">
        <v>569.19397643832565</v>
      </c>
      <c r="M19" s="4">
        <v>567.14496074811359</v>
      </c>
      <c r="N19" s="398">
        <v>488.52561684073333</v>
      </c>
      <c r="O19" s="51">
        <v>-1.136146661507853E-4</v>
      </c>
      <c r="P19" s="7">
        <v>-3.5998548386502183E-3</v>
      </c>
      <c r="Q19" s="52">
        <v>-3.6618469332454384E-2</v>
      </c>
      <c r="S19" s="134" t="s">
        <v>27</v>
      </c>
      <c r="T19" s="6">
        <v>569.25865257009082</v>
      </c>
      <c r="U19" s="6">
        <v>569.19397643832565</v>
      </c>
      <c r="V19" s="6">
        <v>567.14496074811359</v>
      </c>
      <c r="W19" s="64">
        <v>1018.0350686272482</v>
      </c>
      <c r="X19" s="25">
        <v>-1.136146661507853E-4</v>
      </c>
      <c r="Y19" s="25">
        <v>-3.5998548386502183E-3</v>
      </c>
      <c r="Z19" s="367">
        <v>0.15748978030709004</v>
      </c>
    </row>
    <row r="20" spans="1:26" s="120" customFormat="1" ht="11.25" x14ac:dyDescent="0.2">
      <c r="A20" s="134" t="s">
        <v>33</v>
      </c>
      <c r="B20" s="6">
        <v>423.12397387434186</v>
      </c>
      <c r="C20" s="6">
        <v>437.07540590161977</v>
      </c>
      <c r="D20" s="6">
        <v>509.40030114964571</v>
      </c>
      <c r="E20" s="64">
        <v>567.68504959943152</v>
      </c>
      <c r="F20" s="390">
        <v>3.2972445166676412E-2</v>
      </c>
      <c r="G20" s="391">
        <v>0.16547463955065322</v>
      </c>
      <c r="H20" s="52">
        <v>2.7453237358167515E-2</v>
      </c>
      <c r="I20" s="210"/>
      <c r="J20" s="73" t="s">
        <v>33</v>
      </c>
      <c r="K20" s="4">
        <v>423.12397387434186</v>
      </c>
      <c r="L20" s="4">
        <v>437.07540590161977</v>
      </c>
      <c r="M20" s="4">
        <v>509.40030114964571</v>
      </c>
      <c r="N20" s="398">
        <v>482.57200439140041</v>
      </c>
      <c r="O20" s="51">
        <v>3.2972445166676412E-2</v>
      </c>
      <c r="P20" s="7">
        <v>0.16547463955065322</v>
      </c>
      <c r="Q20" s="52">
        <v>-1.343493771296056E-2</v>
      </c>
      <c r="S20" s="134" t="s">
        <v>33</v>
      </c>
      <c r="T20" s="6">
        <v>423.12397387434186</v>
      </c>
      <c r="U20" s="6">
        <v>437.07540590161977</v>
      </c>
      <c r="V20" s="6">
        <v>509.40030114964571</v>
      </c>
      <c r="W20" s="64">
        <v>743.33007266120694</v>
      </c>
      <c r="X20" s="25">
        <v>3.2972445166676412E-2</v>
      </c>
      <c r="Y20" s="25">
        <v>0.16547463955065322</v>
      </c>
      <c r="Z20" s="367">
        <v>9.9083344123259476E-2</v>
      </c>
    </row>
    <row r="21" spans="1:26" s="120" customFormat="1" ht="11.25" x14ac:dyDescent="0.2">
      <c r="A21" s="134" t="s">
        <v>38</v>
      </c>
      <c r="B21" s="6">
        <v>407.64717605899074</v>
      </c>
      <c r="C21" s="6">
        <v>397.8956919001746</v>
      </c>
      <c r="D21" s="6">
        <v>405.97023154317463</v>
      </c>
      <c r="E21" s="64">
        <v>412.62417550953722</v>
      </c>
      <c r="F21" s="390">
        <v>-2.3921382831816773E-2</v>
      </c>
      <c r="G21" s="391">
        <v>2.029310647833249E-2</v>
      </c>
      <c r="H21" s="52">
        <v>4.0726097324483845E-3</v>
      </c>
      <c r="I21" s="210"/>
      <c r="J21" s="73" t="s">
        <v>38</v>
      </c>
      <c r="K21" s="4">
        <v>407.64717605899074</v>
      </c>
      <c r="L21" s="4">
        <v>397.8956919001746</v>
      </c>
      <c r="M21" s="4">
        <v>405.97023154317463</v>
      </c>
      <c r="N21" s="398">
        <v>357.12275862517089</v>
      </c>
      <c r="O21" s="51">
        <v>-2.3921382831816773E-2</v>
      </c>
      <c r="P21" s="7">
        <v>2.029310647833249E-2</v>
      </c>
      <c r="Q21" s="52">
        <v>-3.1541902864141491E-2</v>
      </c>
      <c r="S21" s="134" t="s">
        <v>38</v>
      </c>
      <c r="T21" s="6">
        <v>407.64717605899074</v>
      </c>
      <c r="U21" s="6">
        <v>397.8956919001746</v>
      </c>
      <c r="V21" s="6">
        <v>405.97023154317463</v>
      </c>
      <c r="W21" s="64">
        <v>629.06819010598133</v>
      </c>
      <c r="X21" s="25">
        <v>-2.3921382831816773E-2</v>
      </c>
      <c r="Y21" s="25">
        <v>2.029310647833249E-2</v>
      </c>
      <c r="Z21" s="367">
        <v>0.11570886513875434</v>
      </c>
    </row>
    <row r="22" spans="1:26" s="120" customFormat="1" ht="11.25" x14ac:dyDescent="0.2">
      <c r="A22" s="134" t="s">
        <v>335</v>
      </c>
      <c r="B22" s="6">
        <v>1888.4845584301531</v>
      </c>
      <c r="C22" s="6">
        <v>1914.8579201256343</v>
      </c>
      <c r="D22" s="6">
        <v>1911.5302250936129</v>
      </c>
      <c r="E22" s="64">
        <v>2391.9656090677149</v>
      </c>
      <c r="F22" s="390">
        <v>1.3965357343141083E-2</v>
      </c>
      <c r="G22" s="391">
        <v>-1.7378286906023499E-3</v>
      </c>
      <c r="H22" s="52">
        <v>5.7653571910394108E-2</v>
      </c>
      <c r="I22" s="210"/>
      <c r="J22" s="73" t="s">
        <v>335</v>
      </c>
      <c r="K22" s="4">
        <v>1888.4845584301531</v>
      </c>
      <c r="L22" s="4">
        <v>1914.8579201256343</v>
      </c>
      <c r="M22" s="4">
        <v>1911.5302250936129</v>
      </c>
      <c r="N22" s="398">
        <v>1822.3237230001425</v>
      </c>
      <c r="O22" s="51">
        <v>1.3965357343141083E-2</v>
      </c>
      <c r="P22" s="7">
        <v>-1.7378286906023499E-3</v>
      </c>
      <c r="Q22" s="52">
        <v>-1.187681434528709E-2</v>
      </c>
      <c r="S22" s="134" t="s">
        <v>335</v>
      </c>
      <c r="T22" s="6">
        <v>1888.4845584301531</v>
      </c>
      <c r="U22" s="6">
        <v>1914.8579201256343</v>
      </c>
      <c r="V22" s="6">
        <v>1911.5302250936129</v>
      </c>
      <c r="W22" s="64">
        <v>2880.0140775204068</v>
      </c>
      <c r="X22" s="25">
        <v>1.3965357343141083E-2</v>
      </c>
      <c r="Y22" s="25">
        <v>-1.7378286906023499E-3</v>
      </c>
      <c r="Z22" s="367">
        <v>0.1079071375906886</v>
      </c>
    </row>
    <row r="23" spans="1:26" s="120" customFormat="1" ht="11.25" x14ac:dyDescent="0.2">
      <c r="A23" s="251" t="s">
        <v>246</v>
      </c>
      <c r="B23" s="386">
        <v>5261.7892927743223</v>
      </c>
      <c r="C23" s="386">
        <v>5392.187146770123</v>
      </c>
      <c r="D23" s="386">
        <v>5477.5729902672338</v>
      </c>
      <c r="E23" s="387">
        <v>6168.5289119648023</v>
      </c>
      <c r="F23" s="428">
        <v>2.4782036440506694E-2</v>
      </c>
      <c r="G23" s="429">
        <v>1.5835103859155986E-2</v>
      </c>
      <c r="H23" s="430">
        <v>3.0144997309301091E-2</v>
      </c>
      <c r="I23" s="210"/>
      <c r="J23" s="223" t="s">
        <v>246</v>
      </c>
      <c r="K23" s="418">
        <v>5261.7892927743223</v>
      </c>
      <c r="L23" s="418">
        <v>5392.187146770123</v>
      </c>
      <c r="M23" s="418">
        <v>5477.5729902672338</v>
      </c>
      <c r="N23" s="399">
        <v>5171.0912646691313</v>
      </c>
      <c r="O23" s="432">
        <v>2.4782036440506694E-2</v>
      </c>
      <c r="P23" s="431">
        <v>1.5835103859155986E-2</v>
      </c>
      <c r="Q23" s="430">
        <v>-1.4291486975417933E-2</v>
      </c>
      <c r="S23" s="251" t="s">
        <v>246</v>
      </c>
      <c r="T23" s="386">
        <v>5261.7892927743223</v>
      </c>
      <c r="U23" s="386">
        <v>5392.187146770123</v>
      </c>
      <c r="V23" s="386">
        <v>5477.5729902672338</v>
      </c>
      <c r="W23" s="387">
        <v>8134.2760848306807</v>
      </c>
      <c r="X23" s="381">
        <v>2.4782036440506694E-2</v>
      </c>
      <c r="Y23" s="381">
        <v>1.5835103859155986E-2</v>
      </c>
      <c r="Z23" s="382">
        <v>0.10390749963085577</v>
      </c>
    </row>
    <row r="24" spans="1:26" s="120" customFormat="1" ht="11.25" x14ac:dyDescent="0.2">
      <c r="A24" s="134" t="s">
        <v>146</v>
      </c>
      <c r="B24" s="6">
        <v>1200.5224767908951</v>
      </c>
      <c r="C24" s="6">
        <v>1253.1803199286901</v>
      </c>
      <c r="D24" s="6">
        <v>1303.0491417086264</v>
      </c>
      <c r="E24" s="64">
        <v>1643.9553398295327</v>
      </c>
      <c r="F24" s="390">
        <v>4.386243835979986E-2</v>
      </c>
      <c r="G24" s="391">
        <v>3.979381178183039E-2</v>
      </c>
      <c r="H24" s="52">
        <v>5.9820474127457279E-2</v>
      </c>
      <c r="I24" s="375"/>
      <c r="J24" s="73" t="s">
        <v>146</v>
      </c>
      <c r="K24" s="4">
        <v>1200.5224767908951</v>
      </c>
      <c r="L24" s="4">
        <v>1253.1803199286901</v>
      </c>
      <c r="M24" s="4">
        <v>1303.0491417086264</v>
      </c>
      <c r="N24" s="398">
        <v>1294.6956749001884</v>
      </c>
      <c r="O24" s="51">
        <v>4.386243835979986E-2</v>
      </c>
      <c r="P24" s="7">
        <v>3.979381178183039E-2</v>
      </c>
      <c r="Q24" s="52">
        <v>-1.6065441878965192E-3</v>
      </c>
      <c r="S24" s="134" t="s">
        <v>146</v>
      </c>
      <c r="T24" s="6">
        <v>1200.5224767908951</v>
      </c>
      <c r="U24" s="6">
        <v>1253.1803199286901</v>
      </c>
      <c r="V24" s="6">
        <v>1303.0491417086264</v>
      </c>
      <c r="W24" s="64">
        <v>2296.4288606029113</v>
      </c>
      <c r="X24" s="25">
        <v>4.386243835979986E-2</v>
      </c>
      <c r="Y24" s="25">
        <v>3.979381178183039E-2</v>
      </c>
      <c r="Z24" s="367">
        <v>0.15218721123121459</v>
      </c>
    </row>
    <row r="25" spans="1:26" s="120" customFormat="1" ht="11.25" x14ac:dyDescent="0.2">
      <c r="A25" s="251" t="s">
        <v>126</v>
      </c>
      <c r="B25" s="386">
        <v>6462.3117695652172</v>
      </c>
      <c r="C25" s="386">
        <v>6645.3674666988136</v>
      </c>
      <c r="D25" s="386">
        <v>6780.6221319758597</v>
      </c>
      <c r="E25" s="387">
        <v>7812.4842517943353</v>
      </c>
      <c r="F25" s="428">
        <v>2.8326658270452443E-2</v>
      </c>
      <c r="G25" s="429">
        <v>2.0353225905840766E-2</v>
      </c>
      <c r="H25" s="430">
        <v>3.6048062791707247E-2</v>
      </c>
      <c r="I25" s="376"/>
      <c r="J25" s="223" t="s">
        <v>126</v>
      </c>
      <c r="K25" s="418">
        <v>6462.3117695652172</v>
      </c>
      <c r="L25" s="418">
        <v>6645.3674666988136</v>
      </c>
      <c r="M25" s="418">
        <v>6780.6221319758597</v>
      </c>
      <c r="N25" s="399">
        <v>6465.7869395693197</v>
      </c>
      <c r="O25" s="432">
        <v>2.8326658270452443E-2</v>
      </c>
      <c r="P25" s="431">
        <v>2.0353225905840766E-2</v>
      </c>
      <c r="Q25" s="430">
        <v>-1.1815672595557603E-2</v>
      </c>
      <c r="S25" s="251" t="s">
        <v>126</v>
      </c>
      <c r="T25" s="386">
        <v>6462.3117695652172</v>
      </c>
      <c r="U25" s="386">
        <v>6645.3674666988136</v>
      </c>
      <c r="V25" s="386">
        <v>6780.6221319758597</v>
      </c>
      <c r="W25" s="387">
        <v>10430.704945433592</v>
      </c>
      <c r="X25" s="381">
        <v>2.8326658270452443E-2</v>
      </c>
      <c r="Y25" s="381">
        <v>2.0353225905840766E-2</v>
      </c>
      <c r="Z25" s="382">
        <v>0.11368156164873944</v>
      </c>
    </row>
    <row r="26" spans="1:26" s="120" customFormat="1" ht="11.25" x14ac:dyDescent="0.2">
      <c r="I26" s="9"/>
      <c r="J26" s="9"/>
      <c r="K26" s="9"/>
      <c r="L26" s="9"/>
      <c r="M26" s="9"/>
      <c r="N26" s="377"/>
      <c r="O26" s="9"/>
      <c r="P26" s="9"/>
      <c r="Q26" s="9"/>
    </row>
    <row r="27" spans="1:26" s="120" customFormat="1" ht="11.25" x14ac:dyDescent="0.2">
      <c r="I27" s="9"/>
      <c r="J27" s="9"/>
      <c r="K27" s="9"/>
      <c r="L27" s="9"/>
      <c r="M27" s="9"/>
      <c r="N27" s="9"/>
      <c r="O27" s="9"/>
      <c r="P27" s="9"/>
      <c r="Q27" s="9"/>
    </row>
    <row r="28" spans="1:26" s="120" customFormat="1" ht="11.25" x14ac:dyDescent="0.2">
      <c r="A28" s="121" t="s">
        <v>147</v>
      </c>
      <c r="F28" s="378"/>
      <c r="G28" s="378"/>
      <c r="I28" s="9"/>
      <c r="J28" s="402" t="s">
        <v>147</v>
      </c>
      <c r="K28" s="9"/>
      <c r="L28" s="9"/>
      <c r="M28" s="9"/>
      <c r="N28" s="9"/>
      <c r="O28" s="9"/>
      <c r="P28" s="9"/>
      <c r="Q28" s="9"/>
      <c r="S28" s="402" t="s">
        <v>147</v>
      </c>
    </row>
    <row r="29" spans="1:26" s="120" customFormat="1" ht="57.75" customHeight="1" x14ac:dyDescent="0.2">
      <c r="A29" s="394"/>
      <c r="B29" s="395">
        <v>2014</v>
      </c>
      <c r="C29" s="395">
        <v>2015</v>
      </c>
      <c r="D29" s="395">
        <v>2016</v>
      </c>
      <c r="E29" s="397">
        <v>2020</v>
      </c>
      <c r="F29" s="383" t="s">
        <v>332</v>
      </c>
      <c r="G29" s="384" t="s">
        <v>333</v>
      </c>
      <c r="H29" s="385" t="s">
        <v>334</v>
      </c>
      <c r="J29" s="407"/>
      <c r="K29" s="408">
        <v>2014</v>
      </c>
      <c r="L29" s="408">
        <v>2015</v>
      </c>
      <c r="M29" s="408">
        <v>2016</v>
      </c>
      <c r="N29" s="409">
        <v>2020</v>
      </c>
      <c r="O29" s="357" t="s">
        <v>332</v>
      </c>
      <c r="P29" s="358" t="s">
        <v>333</v>
      </c>
      <c r="Q29" s="359" t="s">
        <v>334</v>
      </c>
      <c r="S29" s="433"/>
      <c r="T29" s="434">
        <v>2014</v>
      </c>
      <c r="U29" s="434">
        <v>2015</v>
      </c>
      <c r="V29" s="434">
        <v>2016</v>
      </c>
      <c r="W29" s="435">
        <v>2020</v>
      </c>
      <c r="X29" s="436" t="s">
        <v>332</v>
      </c>
      <c r="Y29" s="437" t="s">
        <v>333</v>
      </c>
      <c r="Z29" s="438" t="s">
        <v>334</v>
      </c>
    </row>
    <row r="30" spans="1:26" s="120" customFormat="1" ht="11.25" x14ac:dyDescent="0.2">
      <c r="A30" s="134" t="s">
        <v>22</v>
      </c>
      <c r="B30" s="6">
        <v>7.8291702813100983</v>
      </c>
      <c r="C30" s="6">
        <v>34.007365587601612</v>
      </c>
      <c r="D30" s="6">
        <v>40.184820946158425</v>
      </c>
      <c r="E30" s="398">
        <v>22.524802168445717</v>
      </c>
      <c r="F30" s="400">
        <v>3.3436742803748256</v>
      </c>
      <c r="G30" s="401">
        <v>0.1816505116411895</v>
      </c>
      <c r="H30" s="424">
        <v>-0.1347338043907006</v>
      </c>
      <c r="J30" s="73" t="s">
        <v>22</v>
      </c>
      <c r="K30" s="4">
        <v>7.8291702813100983</v>
      </c>
      <c r="L30" s="4">
        <v>34.007365587601612</v>
      </c>
      <c r="M30" s="4">
        <v>40.184820946158425</v>
      </c>
      <c r="N30" s="398">
        <v>36.670369189923804</v>
      </c>
      <c r="O30" s="425">
        <v>3.3436742803748256</v>
      </c>
      <c r="P30" s="403">
        <v>0.1816505116411895</v>
      </c>
      <c r="Q30" s="424">
        <v>-2.2620307570622611E-2</v>
      </c>
      <c r="S30" s="415" t="s">
        <v>22</v>
      </c>
      <c r="T30" s="416">
        <v>7.8291702813100983</v>
      </c>
      <c r="U30" s="416">
        <v>34.007365587601612</v>
      </c>
      <c r="V30" s="416">
        <v>40.184820946158425</v>
      </c>
      <c r="W30" s="417">
        <v>323.53409849283821</v>
      </c>
      <c r="X30" s="422">
        <v>3.3436742803748256</v>
      </c>
      <c r="Y30" s="423">
        <v>0.1816505116411895</v>
      </c>
      <c r="Z30" s="439">
        <v>0.68447475034938066</v>
      </c>
    </row>
    <row r="31" spans="1:26" s="120" customFormat="1" ht="11.25" x14ac:dyDescent="0.2">
      <c r="A31" s="134" t="s">
        <v>23</v>
      </c>
      <c r="B31" s="6">
        <v>34.935010879933543</v>
      </c>
      <c r="C31" s="6">
        <v>75.919810208767103</v>
      </c>
      <c r="D31" s="6">
        <v>59.156439986944633</v>
      </c>
      <c r="E31" s="398">
        <v>59.720423260967891</v>
      </c>
      <c r="F31" s="388">
        <v>1.1731726510603431</v>
      </c>
      <c r="G31" s="389">
        <v>-0.22080363709716788</v>
      </c>
      <c r="H31" s="52">
        <v>2.3749657871743324E-3</v>
      </c>
      <c r="J31" s="73" t="s">
        <v>23</v>
      </c>
      <c r="K31" s="4">
        <v>34.935010879933543</v>
      </c>
      <c r="L31" s="4">
        <v>75.919810208767103</v>
      </c>
      <c r="M31" s="4">
        <v>59.156439986944633</v>
      </c>
      <c r="N31" s="398">
        <v>95.23974789808517</v>
      </c>
      <c r="O31" s="426">
        <v>1.1731726510603431</v>
      </c>
      <c r="P31" s="5">
        <v>-0.22080363709716788</v>
      </c>
      <c r="Q31" s="52">
        <v>0.12642959342146431</v>
      </c>
      <c r="S31" s="73" t="s">
        <v>23</v>
      </c>
      <c r="T31" s="4">
        <v>34.935010879933543</v>
      </c>
      <c r="U31" s="4">
        <v>75.919810208767103</v>
      </c>
      <c r="V31" s="4">
        <v>59.156439986944633</v>
      </c>
      <c r="W31" s="398">
        <v>309.30908945857232</v>
      </c>
      <c r="X31" s="51">
        <v>1.1731726510603431</v>
      </c>
      <c r="Y31" s="7">
        <v>-0.22080363709716788</v>
      </c>
      <c r="Z31" s="440">
        <v>0.5121597116977481</v>
      </c>
    </row>
    <row r="32" spans="1:26" s="120" customFormat="1" ht="11.25" x14ac:dyDescent="0.2">
      <c r="A32" s="134" t="s">
        <v>27</v>
      </c>
      <c r="B32" s="6">
        <v>1.6273419450408255</v>
      </c>
      <c r="C32" s="6">
        <v>35.645138886603604</v>
      </c>
      <c r="D32" s="6">
        <v>52.930495976508951</v>
      </c>
      <c r="E32" s="398">
        <v>67.388908959508285</v>
      </c>
      <c r="F32" s="388">
        <v>20.903902246991713</v>
      </c>
      <c r="G32" s="389">
        <v>0.48492887473084423</v>
      </c>
      <c r="H32" s="52">
        <v>6.2235020410176034E-2</v>
      </c>
      <c r="J32" s="73" t="s">
        <v>27</v>
      </c>
      <c r="K32" s="4">
        <v>1.6273419450408255</v>
      </c>
      <c r="L32" s="4">
        <v>35.645138886603604</v>
      </c>
      <c r="M32" s="4">
        <v>52.930495976508951</v>
      </c>
      <c r="N32" s="398">
        <v>-5.4743831592666652</v>
      </c>
      <c r="O32" s="426">
        <v>20.903902246991713</v>
      </c>
      <c r="P32" s="5">
        <v>0.48492887473084423</v>
      </c>
      <c r="Q32" s="52">
        <v>0.10389156047798775</v>
      </c>
      <c r="S32" s="73" t="s">
        <v>27</v>
      </c>
      <c r="T32" s="4">
        <v>1.6273419450408255</v>
      </c>
      <c r="U32" s="4">
        <v>35.645138886603604</v>
      </c>
      <c r="V32" s="4">
        <v>52.930495976508951</v>
      </c>
      <c r="W32" s="398">
        <v>410.92506415634034</v>
      </c>
      <c r="X32" s="51">
        <v>20.903902246991713</v>
      </c>
      <c r="Y32" s="7">
        <v>0.48492887473084423</v>
      </c>
      <c r="Z32" s="440">
        <v>0.66922225769051824</v>
      </c>
    </row>
    <row r="33" spans="1:26" s="120" customFormat="1" ht="11.25" x14ac:dyDescent="0.2">
      <c r="A33" s="134" t="s">
        <v>33</v>
      </c>
      <c r="B33" s="6">
        <v>9</v>
      </c>
      <c r="C33" s="6">
        <v>18.317248923591251</v>
      </c>
      <c r="D33" s="6">
        <v>74.799170767886778</v>
      </c>
      <c r="E33" s="398">
        <v>73.251871210399031</v>
      </c>
      <c r="F33" s="388">
        <v>1.0352498803990278</v>
      </c>
      <c r="G33" s="389">
        <v>3.0835373848935923</v>
      </c>
      <c r="H33" s="52">
        <v>-5.21212097007695E-3</v>
      </c>
      <c r="J33" s="73" t="s">
        <v>33</v>
      </c>
      <c r="K33" s="4">
        <v>9</v>
      </c>
      <c r="L33" s="4">
        <v>18.317248923591251</v>
      </c>
      <c r="M33" s="4">
        <v>74.799170767886778</v>
      </c>
      <c r="N33" s="398">
        <v>62.021012758194047</v>
      </c>
      <c r="O33" s="426">
        <v>1.0352498803990278</v>
      </c>
      <c r="P33" s="5">
        <v>3.0835373848935923</v>
      </c>
      <c r="Q33" s="52">
        <v>-4.5753627674677388E-2</v>
      </c>
      <c r="S33" s="73" t="s">
        <v>33</v>
      </c>
      <c r="T33" s="4">
        <v>9</v>
      </c>
      <c r="U33" s="4">
        <v>18.317248923591251</v>
      </c>
      <c r="V33" s="4">
        <v>74.799170767886778</v>
      </c>
      <c r="W33" s="398">
        <v>198.47608434432084</v>
      </c>
      <c r="X33" s="51">
        <v>1.0352498803990278</v>
      </c>
      <c r="Y33" s="7">
        <v>3.0835373848935923</v>
      </c>
      <c r="Z33" s="440">
        <v>0.27630023739882059</v>
      </c>
    </row>
    <row r="34" spans="1:26" s="120" customFormat="1" ht="11.25" x14ac:dyDescent="0.2">
      <c r="A34" s="134" t="s">
        <v>38</v>
      </c>
      <c r="B34" s="6">
        <v>1.8180365977722204</v>
      </c>
      <c r="C34" s="6">
        <v>34.283733980890133</v>
      </c>
      <c r="D34" s="6">
        <v>35.132441370245999</v>
      </c>
      <c r="E34" s="398">
        <v>1.6114115968892406</v>
      </c>
      <c r="F34" s="388">
        <v>17.85755986590183</v>
      </c>
      <c r="G34" s="389">
        <v>2.4755395367054733E-2</v>
      </c>
      <c r="H34" s="52">
        <v>-0.53722004591086558</v>
      </c>
      <c r="J34" s="73" t="s">
        <v>38</v>
      </c>
      <c r="K34" s="4">
        <v>1.8180365977722204</v>
      </c>
      <c r="L34" s="4">
        <v>34.283733980890133</v>
      </c>
      <c r="M34" s="4">
        <v>35.132441370245999</v>
      </c>
      <c r="N34" s="398">
        <v>-6.8772413748291115</v>
      </c>
      <c r="O34" s="426">
        <v>17.85755986590183</v>
      </c>
      <c r="P34" s="5">
        <v>2.4755395367054733E-2</v>
      </c>
      <c r="Q34" s="52">
        <v>6.1322118589912655E-3</v>
      </c>
      <c r="S34" s="73" t="s">
        <v>38</v>
      </c>
      <c r="T34" s="4">
        <v>1.8180365977722204</v>
      </c>
      <c r="U34" s="4">
        <v>34.283733980890133</v>
      </c>
      <c r="V34" s="4">
        <v>35.132441370245999</v>
      </c>
      <c r="W34" s="398">
        <v>180.43008635760083</v>
      </c>
      <c r="X34" s="51">
        <v>17.85755986590183</v>
      </c>
      <c r="Y34" s="7">
        <v>2.4755395367054733E-2</v>
      </c>
      <c r="Z34" s="440">
        <v>0.50539391665129196</v>
      </c>
    </row>
    <row r="35" spans="1:26" s="120" customFormat="1" ht="11.25" x14ac:dyDescent="0.2">
      <c r="A35" s="134" t="s">
        <v>335</v>
      </c>
      <c r="B35" s="6">
        <v>153.35907421353227</v>
      </c>
      <c r="C35" s="6">
        <v>143.31642804584408</v>
      </c>
      <c r="D35" s="6">
        <v>85.671930389230056</v>
      </c>
      <c r="E35" s="398">
        <v>316.96560906771492</v>
      </c>
      <c r="F35" s="388">
        <v>-6.5484525250231518E-2</v>
      </c>
      <c r="G35" s="389">
        <v>-0.40221835307097309</v>
      </c>
      <c r="H35" s="52">
        <v>0.38689441009494008</v>
      </c>
      <c r="J35" s="73" t="s">
        <v>335</v>
      </c>
      <c r="K35" s="4">
        <v>153.35907421353227</v>
      </c>
      <c r="L35" s="4">
        <v>143.31642804584408</v>
      </c>
      <c r="M35" s="4">
        <v>85.671930389230056</v>
      </c>
      <c r="N35" s="398">
        <v>12.323723000142536</v>
      </c>
      <c r="O35" s="426">
        <v>-6.5484525250231518E-2</v>
      </c>
      <c r="P35" s="5">
        <v>-0.40221835307097309</v>
      </c>
      <c r="Q35" s="52">
        <v>-0.3841487264468203</v>
      </c>
      <c r="S35" s="73" t="s">
        <v>335</v>
      </c>
      <c r="T35" s="4">
        <v>153.35907421353227</v>
      </c>
      <c r="U35" s="4">
        <v>143.31642804584408</v>
      </c>
      <c r="V35" s="4">
        <v>85.671930389230056</v>
      </c>
      <c r="W35" s="398">
        <v>644.43414778183205</v>
      </c>
      <c r="X35" s="51">
        <v>-6.5484525250231518E-2</v>
      </c>
      <c r="Y35" s="7">
        <v>-0.40221835307097309</v>
      </c>
      <c r="Z35" s="440">
        <v>0.65609405480450422</v>
      </c>
    </row>
    <row r="36" spans="1:26" s="120" customFormat="1" ht="11.25" x14ac:dyDescent="0.2">
      <c r="A36" s="180" t="s">
        <v>246</v>
      </c>
      <c r="B36" s="44">
        <v>208.56863391758907</v>
      </c>
      <c r="C36" s="44">
        <v>341.48972563329789</v>
      </c>
      <c r="D36" s="44">
        <v>347.87529943697609</v>
      </c>
      <c r="E36" s="527">
        <v>541.4630262639248</v>
      </c>
      <c r="F36" s="528">
        <v>0.63730144470442962</v>
      </c>
      <c r="G36" s="529">
        <v>1.8699168157507717E-2</v>
      </c>
      <c r="H36" s="56">
        <v>0.11695661179905081</v>
      </c>
      <c r="J36" s="156" t="s">
        <v>246</v>
      </c>
      <c r="K36" s="47">
        <v>208.56863391758907</v>
      </c>
      <c r="L36" s="47">
        <v>341.48972563329789</v>
      </c>
      <c r="M36" s="47">
        <v>347.87529943697609</v>
      </c>
      <c r="N36" s="527">
        <v>193.90322831224967</v>
      </c>
      <c r="O36" s="528">
        <v>0.63730144470442962</v>
      </c>
      <c r="P36" s="46">
        <v>1.8699168157507717E-2</v>
      </c>
      <c r="Q36" s="56">
        <v>-0.13594704131502244</v>
      </c>
      <c r="S36" s="156" t="s">
        <v>246</v>
      </c>
      <c r="T36" s="47">
        <v>208.56863391758907</v>
      </c>
      <c r="U36" s="47">
        <v>341.48972563329789</v>
      </c>
      <c r="V36" s="47">
        <v>347.87529943697609</v>
      </c>
      <c r="W36" s="527">
        <v>2067.1085705915048</v>
      </c>
      <c r="X36" s="55">
        <v>0.63730144470442962</v>
      </c>
      <c r="Y36" s="46">
        <v>1.8699168157507717E-2</v>
      </c>
      <c r="Z36" s="530">
        <v>0.56129483722673301</v>
      </c>
    </row>
    <row r="37" spans="1:26" s="120" customFormat="1" ht="11.25" x14ac:dyDescent="0.2">
      <c r="A37" s="134" t="s">
        <v>146</v>
      </c>
      <c r="B37" s="6">
        <v>36.665869686134556</v>
      </c>
      <c r="C37" s="6">
        <v>51.160519613423276</v>
      </c>
      <c r="D37" s="6">
        <v>71.782169502543866</v>
      </c>
      <c r="E37" s="398">
        <v>227.25998687139054</v>
      </c>
      <c r="F37" s="388">
        <v>0.39531722692970694</v>
      </c>
      <c r="G37" s="389">
        <v>0.40307741291411681</v>
      </c>
      <c r="H37" s="52">
        <v>0.33391021786876207</v>
      </c>
      <c r="J37" s="73" t="s">
        <v>146</v>
      </c>
      <c r="K37" s="4">
        <v>36.665869686134556</v>
      </c>
      <c r="L37" s="4">
        <v>51.160519613423276</v>
      </c>
      <c r="M37" s="4">
        <v>71.782169502543866</v>
      </c>
      <c r="N37" s="398">
        <v>31.693919113827178</v>
      </c>
      <c r="O37" s="426">
        <v>0.39531722692970694</v>
      </c>
      <c r="P37" s="5">
        <v>0.40307741291411681</v>
      </c>
      <c r="Q37" s="52">
        <v>-0.18484566721938578</v>
      </c>
      <c r="S37" s="73" t="s">
        <v>146</v>
      </c>
      <c r="T37" s="4">
        <v>36.665869686134556</v>
      </c>
      <c r="U37" s="4">
        <v>51.160519613423276</v>
      </c>
      <c r="V37" s="4">
        <v>71.782169502543866</v>
      </c>
      <c r="W37" s="398">
        <v>729.94270892723375</v>
      </c>
      <c r="X37" s="51">
        <v>0.39531722692970694</v>
      </c>
      <c r="Y37" s="7">
        <v>0.40307741291411681</v>
      </c>
      <c r="Z37" s="440">
        <v>0.78573926782415238</v>
      </c>
    </row>
    <row r="38" spans="1:26" s="120" customFormat="1" ht="11.25" x14ac:dyDescent="0.2">
      <c r="A38" s="180" t="s">
        <v>126</v>
      </c>
      <c r="B38" s="44">
        <v>245.23450360372317</v>
      </c>
      <c r="C38" s="44">
        <v>392.65024524672208</v>
      </c>
      <c r="D38" s="44">
        <v>419.65746893951928</v>
      </c>
      <c r="E38" s="527">
        <v>768.72301313531534</v>
      </c>
      <c r="F38" s="531">
        <v>0.60112153663829226</v>
      </c>
      <c r="G38" s="532">
        <v>6.8781884182517627E-2</v>
      </c>
      <c r="H38" s="56">
        <v>0.16337233330135348</v>
      </c>
      <c r="J38" s="156" t="s">
        <v>126</v>
      </c>
      <c r="K38" s="47">
        <v>245.23450360372317</v>
      </c>
      <c r="L38" s="47">
        <v>392.65024524672208</v>
      </c>
      <c r="M38" s="47">
        <v>419.65746893951928</v>
      </c>
      <c r="N38" s="527">
        <v>225.59714742607684</v>
      </c>
      <c r="O38" s="533">
        <v>0.60112153663829226</v>
      </c>
      <c r="P38" s="45">
        <v>6.8781884182517627E-2</v>
      </c>
      <c r="Q38" s="56">
        <v>-0.14373210324880392</v>
      </c>
      <c r="S38" s="156" t="s">
        <v>126</v>
      </c>
      <c r="T38" s="47">
        <v>245.23450360372317</v>
      </c>
      <c r="U38" s="47">
        <v>392.65024524672208</v>
      </c>
      <c r="V38" s="47">
        <v>419.65746893951928</v>
      </c>
      <c r="W38" s="527">
        <v>2797.0512795187387</v>
      </c>
      <c r="X38" s="55">
        <v>0.60112153663829226</v>
      </c>
      <c r="Y38" s="46">
        <v>6.8781884182517627E-2</v>
      </c>
      <c r="Z38" s="530">
        <v>0.60676131851811399</v>
      </c>
    </row>
    <row r="39" spans="1:26" s="120" customFormat="1" ht="11.25" x14ac:dyDescent="0.2">
      <c r="J39" s="279"/>
      <c r="K39" s="365"/>
      <c r="L39" s="365"/>
      <c r="M39" s="365"/>
      <c r="N39" s="365"/>
      <c r="O39" s="374"/>
      <c r="P39" s="360"/>
      <c r="Q39" s="360"/>
      <c r="S39" s="279"/>
      <c r="T39" s="365"/>
      <c r="U39" s="365"/>
      <c r="V39" s="365"/>
      <c r="W39" s="365"/>
      <c r="X39" s="25"/>
      <c r="Y39" s="25"/>
      <c r="Z39" s="368"/>
    </row>
    <row r="40" spans="1:26" s="120" customFormat="1" ht="11.25" x14ac:dyDescent="0.2">
      <c r="F40" s="11"/>
      <c r="G40" s="11"/>
      <c r="H40" s="11"/>
      <c r="J40" s="9"/>
      <c r="K40" s="365"/>
      <c r="L40" s="365"/>
      <c r="M40" s="365"/>
      <c r="N40" s="9"/>
      <c r="O40" s="9"/>
      <c r="P40" s="9"/>
      <c r="Q40" s="9"/>
    </row>
    <row r="41" spans="1:26" s="120" customFormat="1" ht="11.25" x14ac:dyDescent="0.2">
      <c r="A41" s="402" t="s">
        <v>148</v>
      </c>
      <c r="J41" s="402" t="s">
        <v>148</v>
      </c>
      <c r="K41" s="9"/>
      <c r="L41" s="9"/>
      <c r="M41" s="9"/>
      <c r="N41" s="9"/>
      <c r="O41" s="9"/>
      <c r="P41" s="9"/>
      <c r="Q41" s="9"/>
      <c r="S41" s="402" t="s">
        <v>148</v>
      </c>
    </row>
    <row r="42" spans="1:26" s="120" customFormat="1" ht="52.5" customHeight="1" x14ac:dyDescent="0.2">
      <c r="A42" s="394"/>
      <c r="B42" s="395">
        <v>2014</v>
      </c>
      <c r="C42" s="395">
        <v>2015</v>
      </c>
      <c r="D42" s="395">
        <v>2016</v>
      </c>
      <c r="E42" s="396">
        <v>2020</v>
      </c>
      <c r="J42" s="407"/>
      <c r="K42" s="408">
        <v>2014</v>
      </c>
      <c r="L42" s="408">
        <v>2015</v>
      </c>
      <c r="M42" s="408">
        <v>2016</v>
      </c>
      <c r="N42" s="409">
        <v>2020</v>
      </c>
      <c r="O42" s="9"/>
      <c r="P42" s="9"/>
      <c r="Q42" s="9"/>
      <c r="S42" s="433"/>
      <c r="T42" s="434">
        <v>2014</v>
      </c>
      <c r="U42" s="434">
        <v>2015</v>
      </c>
      <c r="V42" s="434">
        <v>2016</v>
      </c>
      <c r="W42" s="435">
        <v>2020</v>
      </c>
    </row>
    <row r="43" spans="1:26" s="120" customFormat="1" ht="11.25" x14ac:dyDescent="0.2">
      <c r="A43" s="393" t="s">
        <v>22</v>
      </c>
      <c r="B43" s="403">
        <v>1.0317643153286126E-2</v>
      </c>
      <c r="C43" s="403">
        <v>4.1859104885261393E-2</v>
      </c>
      <c r="D43" s="403">
        <v>4.9020301380617477E-2</v>
      </c>
      <c r="E43" s="404">
        <v>2.7445505951193789E-2</v>
      </c>
      <c r="J43" s="415" t="s">
        <v>22</v>
      </c>
      <c r="K43" s="423">
        <v>1.0317643153286126E-2</v>
      </c>
      <c r="L43" s="423">
        <v>4.1859104885261393E-2</v>
      </c>
      <c r="M43" s="423">
        <v>4.9020301380617477E-2</v>
      </c>
      <c r="N43" s="424">
        <v>4.7060441538188558E-2</v>
      </c>
      <c r="O43" s="9"/>
      <c r="P43" s="9"/>
      <c r="Q43" s="9"/>
      <c r="S43" s="134" t="s">
        <v>22</v>
      </c>
      <c r="T43" s="283">
        <v>1.0317643153286126E-2</v>
      </c>
      <c r="U43" s="283">
        <v>4.1859104885261393E-2</v>
      </c>
      <c r="V43" s="283">
        <v>4.9020301380617477E-2</v>
      </c>
      <c r="W43" s="441">
        <v>0.26596045026273873</v>
      </c>
    </row>
    <row r="44" spans="1:26" s="120" customFormat="1" ht="11.25" x14ac:dyDescent="0.2">
      <c r="A44" s="134" t="s">
        <v>23</v>
      </c>
      <c r="B44" s="5">
        <v>2.8765854028157723E-2</v>
      </c>
      <c r="C44" s="5">
        <v>6.0218471523226409E-2</v>
      </c>
      <c r="D44" s="5">
        <v>4.6809553279047553E-2</v>
      </c>
      <c r="E44" s="104">
        <v>4.5035469686932429E-2</v>
      </c>
      <c r="J44" s="73" t="s">
        <v>23</v>
      </c>
      <c r="K44" s="7">
        <v>2.8765854028157723E-2</v>
      </c>
      <c r="L44" s="7">
        <v>6.0218471523226409E-2</v>
      </c>
      <c r="M44" s="7">
        <v>4.6809553279047553E-2</v>
      </c>
      <c r="N44" s="52">
        <v>7.6724041702213169E-2</v>
      </c>
      <c r="O44" s="9"/>
      <c r="P44" s="9"/>
      <c r="Q44" s="9"/>
      <c r="S44" s="134" t="s">
        <v>23</v>
      </c>
      <c r="T44" s="283">
        <v>2.8765854028157723E-2</v>
      </c>
      <c r="U44" s="283">
        <v>6.0218471523226409E-2</v>
      </c>
      <c r="V44" s="283">
        <v>4.6809553279047553E-2</v>
      </c>
      <c r="W44" s="441">
        <v>0.18776113167105088</v>
      </c>
    </row>
    <row r="45" spans="1:26" s="120" customFormat="1" ht="11.25" x14ac:dyDescent="0.2">
      <c r="A45" s="134" t="s">
        <v>27</v>
      </c>
      <c r="B45" s="5">
        <v>2.8587039260513595E-3</v>
      </c>
      <c r="C45" s="5">
        <v>6.2623886341260135E-2</v>
      </c>
      <c r="D45" s="5">
        <v>9.332798427176188E-2</v>
      </c>
      <c r="E45" s="104">
        <v>0.10376004716394535</v>
      </c>
      <c r="J45" s="73" t="s">
        <v>27</v>
      </c>
      <c r="K45" s="7">
        <v>2.8587039260513595E-3</v>
      </c>
      <c r="L45" s="7">
        <v>6.2623886341260135E-2</v>
      </c>
      <c r="M45" s="7">
        <v>9.332798427176188E-2</v>
      </c>
      <c r="N45" s="52">
        <v>-1.1205928554308332E-2</v>
      </c>
      <c r="O45" s="9"/>
      <c r="P45" s="9"/>
      <c r="Q45" s="9"/>
      <c r="S45" s="134" t="s">
        <v>27</v>
      </c>
      <c r="T45" s="283">
        <v>2.8587039260513595E-3</v>
      </c>
      <c r="U45" s="283">
        <v>6.2623886341260135E-2</v>
      </c>
      <c r="V45" s="283">
        <v>9.332798427176188E-2</v>
      </c>
      <c r="W45" s="441">
        <v>0.40364529358546081</v>
      </c>
    </row>
    <row r="46" spans="1:26" s="120" customFormat="1" ht="11.25" x14ac:dyDescent="0.2">
      <c r="A46" s="134" t="s">
        <v>33</v>
      </c>
      <c r="B46" s="5">
        <v>2.1270361775040415E-2</v>
      </c>
      <c r="C46" s="5">
        <v>4.1908669937182959E-2</v>
      </c>
      <c r="D46" s="5">
        <v>0.14683770425552448</v>
      </c>
      <c r="E46" s="104">
        <v>0.12903611124176484</v>
      </c>
      <c r="J46" s="73" t="s">
        <v>33</v>
      </c>
      <c r="K46" s="7">
        <v>2.1270361775040415E-2</v>
      </c>
      <c r="L46" s="7">
        <v>4.1908669937182959E-2</v>
      </c>
      <c r="M46" s="7">
        <v>0.14683770425552448</v>
      </c>
      <c r="N46" s="52">
        <v>0.1285217795350817</v>
      </c>
      <c r="O46" s="9"/>
      <c r="P46" s="9"/>
      <c r="Q46" s="9"/>
      <c r="S46" s="134" t="s">
        <v>33</v>
      </c>
      <c r="T46" s="283">
        <v>2.1270361775040415E-2</v>
      </c>
      <c r="U46" s="283">
        <v>4.1908669937182959E-2</v>
      </c>
      <c r="V46" s="283">
        <v>0.14683770425552448</v>
      </c>
      <c r="W46" s="441">
        <v>0.26700935646765062</v>
      </c>
    </row>
    <row r="47" spans="1:26" s="120" customFormat="1" ht="11.25" x14ac:dyDescent="0.2">
      <c r="A47" s="134" t="s">
        <v>38</v>
      </c>
      <c r="B47" s="5">
        <v>4.4598287552202543E-3</v>
      </c>
      <c r="C47" s="5">
        <v>8.616261668269419E-2</v>
      </c>
      <c r="D47" s="5">
        <v>8.6539452010312462E-2</v>
      </c>
      <c r="E47" s="104">
        <v>3.9052767446293149E-3</v>
      </c>
      <c r="J47" s="73" t="s">
        <v>38</v>
      </c>
      <c r="K47" s="7">
        <v>4.4598287552202543E-3</v>
      </c>
      <c r="L47" s="7">
        <v>8.616261668269419E-2</v>
      </c>
      <c r="M47" s="7">
        <v>8.6539452010312462E-2</v>
      </c>
      <c r="N47" s="52">
        <v>-1.9257359573791068E-2</v>
      </c>
      <c r="O47" s="9"/>
      <c r="P47" s="9"/>
      <c r="Q47" s="9"/>
      <c r="S47" s="134" t="s">
        <v>38</v>
      </c>
      <c r="T47" s="283">
        <v>4.4598287552202543E-3</v>
      </c>
      <c r="U47" s="283">
        <v>8.616261668269419E-2</v>
      </c>
      <c r="V47" s="283">
        <v>8.6539452010312462E-2</v>
      </c>
      <c r="W47" s="441">
        <v>0.28682118917378913</v>
      </c>
    </row>
    <row r="48" spans="1:26" s="120" customFormat="1" ht="11.25" x14ac:dyDescent="0.2">
      <c r="A48" s="134" t="s">
        <v>335</v>
      </c>
      <c r="B48" s="5">
        <v>8.1207481167341694E-2</v>
      </c>
      <c r="C48" s="5">
        <v>7.4844418763163931E-2</v>
      </c>
      <c r="D48" s="5">
        <v>4.4818506798674586E-2</v>
      </c>
      <c r="E48" s="104">
        <v>0.13251261132941392</v>
      </c>
      <c r="J48" s="73" t="s">
        <v>335</v>
      </c>
      <c r="K48" s="7">
        <v>8.1207481167341694E-2</v>
      </c>
      <c r="L48" s="7">
        <v>7.4844418763163931E-2</v>
      </c>
      <c r="M48" s="7">
        <v>4.4818506798674586E-2</v>
      </c>
      <c r="N48" s="52">
        <v>6.7626420292952374E-3</v>
      </c>
      <c r="O48" s="9"/>
      <c r="P48" s="9"/>
      <c r="Q48" s="9"/>
      <c r="S48" s="134" t="s">
        <v>335</v>
      </c>
      <c r="T48" s="283">
        <v>8.1207481167341694E-2</v>
      </c>
      <c r="U48" s="283">
        <v>7.4844418763163931E-2</v>
      </c>
      <c r="V48" s="283">
        <v>4.4818506798674586E-2</v>
      </c>
      <c r="W48" s="441">
        <v>0.22376076311983437</v>
      </c>
    </row>
    <row r="49" spans="1:24" s="120" customFormat="1" ht="11.25" x14ac:dyDescent="0.2">
      <c r="A49" s="180" t="s">
        <v>246</v>
      </c>
      <c r="B49" s="45">
        <v>3.9638347777248131E-2</v>
      </c>
      <c r="C49" s="45">
        <v>6.3330466161184248E-2</v>
      </c>
      <c r="D49" s="45">
        <v>6.3509021249939443E-2</v>
      </c>
      <c r="E49" s="79">
        <v>8.7778307274150036E-2</v>
      </c>
      <c r="F49" s="121"/>
      <c r="G49" s="121"/>
      <c r="H49" s="121"/>
      <c r="I49" s="121"/>
      <c r="J49" s="156" t="s">
        <v>246</v>
      </c>
      <c r="K49" s="46">
        <v>3.9638347777248131E-2</v>
      </c>
      <c r="L49" s="46">
        <v>6.3330466161184248E-2</v>
      </c>
      <c r="M49" s="46">
        <v>6.3509021249939443E-2</v>
      </c>
      <c r="N49" s="56">
        <v>3.7497545177179625E-2</v>
      </c>
      <c r="O49" s="353"/>
      <c r="P49" s="353"/>
      <c r="Q49" s="353"/>
      <c r="R49" s="121"/>
      <c r="S49" s="180" t="s">
        <v>246</v>
      </c>
      <c r="T49" s="534">
        <v>3.9638347777248131E-2</v>
      </c>
      <c r="U49" s="534">
        <v>6.3330466161184248E-2</v>
      </c>
      <c r="V49" s="534">
        <v>6.3509021249939443E-2</v>
      </c>
      <c r="W49" s="535">
        <v>0.25412323715522533</v>
      </c>
      <c r="X49" s="121"/>
    </row>
    <row r="50" spans="1:24" s="120" customFormat="1" ht="11.25" x14ac:dyDescent="0.2">
      <c r="A50" s="134" t="s">
        <v>146</v>
      </c>
      <c r="B50" s="5">
        <v>3.054159367690119E-2</v>
      </c>
      <c r="C50" s="5">
        <v>4.0824547592907039E-2</v>
      </c>
      <c r="D50" s="5">
        <v>5.5087845273754849E-2</v>
      </c>
      <c r="E50" s="104">
        <v>0.13823975710614858</v>
      </c>
      <c r="J50" s="73" t="s">
        <v>146</v>
      </c>
      <c r="K50" s="7">
        <v>3.054159367690119E-2</v>
      </c>
      <c r="L50" s="7">
        <v>4.0824547592907039E-2</v>
      </c>
      <c r="M50" s="7">
        <v>5.5087845273754849E-2</v>
      </c>
      <c r="N50" s="52">
        <v>2.4479821573722759E-2</v>
      </c>
      <c r="O50" s="9"/>
      <c r="P50" s="9"/>
      <c r="Q50" s="9"/>
      <c r="S50" s="134" t="s">
        <v>146</v>
      </c>
      <c r="T50" s="283">
        <v>3.054159367690119E-2</v>
      </c>
      <c r="U50" s="283">
        <v>4.0824547592907039E-2</v>
      </c>
      <c r="V50" s="283">
        <v>5.5087845273754849E-2</v>
      </c>
      <c r="W50" s="441">
        <v>0.31785992653636674</v>
      </c>
    </row>
    <row r="51" spans="1:24" s="120" customFormat="1" ht="14.25" customHeight="1" x14ac:dyDescent="0.2">
      <c r="A51" s="180" t="s">
        <v>126</v>
      </c>
      <c r="B51" s="45">
        <v>3.794841727672054E-2</v>
      </c>
      <c r="C51" s="45">
        <v>5.9086310458280347E-2</v>
      </c>
      <c r="D51" s="45">
        <v>6.1890702766123899E-2</v>
      </c>
      <c r="E51" s="79">
        <v>9.8396744026557056E-2</v>
      </c>
      <c r="F51" s="121"/>
      <c r="G51" s="121"/>
      <c r="H51" s="121"/>
      <c r="I51" s="121"/>
      <c r="J51" s="156" t="s">
        <v>126</v>
      </c>
      <c r="K51" s="46">
        <v>3.794841727672054E-2</v>
      </c>
      <c r="L51" s="46">
        <v>5.9086310458280347E-2</v>
      </c>
      <c r="M51" s="46">
        <v>6.1890702766123899E-2</v>
      </c>
      <c r="N51" s="56">
        <v>3.4890903386479925E-2</v>
      </c>
      <c r="O51" s="353"/>
      <c r="P51" s="353"/>
      <c r="Q51" s="353"/>
      <c r="R51" s="121"/>
      <c r="S51" s="180" t="s">
        <v>126</v>
      </c>
      <c r="T51" s="534">
        <v>3.794841727672054E-2</v>
      </c>
      <c r="U51" s="534">
        <v>5.9086310458280347E-2</v>
      </c>
      <c r="V51" s="534">
        <v>6.1890702766123899E-2</v>
      </c>
      <c r="W51" s="535">
        <v>0.2681555363852226</v>
      </c>
    </row>
  </sheetData>
  <mergeCells count="3">
    <mergeCell ref="S2:Z2"/>
    <mergeCell ref="A2:H2"/>
    <mergeCell ref="J2:Q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CA8111DA4157847AB3D28A315D6E359" ma:contentTypeVersion="1" ma:contentTypeDescription="Umožňuje vytvoriť nový dokument." ma:contentTypeScope="" ma:versionID="1432a405dbc178c3fef641232c2ddf8a">
  <xsd:schema xmlns:xsd="http://www.w3.org/2001/XMLSchema" xmlns:xs="http://www.w3.org/2001/XMLSchema" xmlns:p="http://schemas.microsoft.com/office/2006/metadata/properties" xmlns:ns1="http://schemas.microsoft.com/sharepoint/v3" xmlns:ns2="af457a4c-de28-4d38-bda9-e56a61b168cd" targetNamespace="http://schemas.microsoft.com/office/2006/metadata/properties" ma:root="true" ma:fieldsID="670cec3c361b9a7476bb5ceca5f219d0" ns1:_="" ns2:_="">
    <xsd:import namespace="http://schemas.microsoft.com/sharepoint/v3"/>
    <xsd:import namespace="af457a4c-de28-4d38-bda9-e56a61b168c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1" nillable="true" ma:displayName="Dátum začatia plánovania" ma:description="Počiatočný dátum plánovania predstavuje stĺpec lokality vytvorený funkciou Publikovanie. Používa sa na stanovenie dátumu a času, kedy sa táto stránka prvý raz zobrazí návštevníkom lokality." ma:internalName="PublishingStartDate">
      <xsd:simpleType>
        <xsd:restriction base="dms:Unknown"/>
      </xsd:simpleType>
    </xsd:element>
    <xsd:element name="PublishingExpirationDate" ma:index="12" nillable="true" ma:displayName="Dátum ukončenia plánovania" ma:description="Dátum skončenia plánovania predstavuje stĺpec lokality vytvorený funkciou Publikovanie. Používa sa na zadanie dátumu a času, po uplynutí ktorých sa táto stránka nebude viac zobrazovať návštevníkom lokality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457a4c-de28-4d38-bda9-e56a61b168c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entifikátora dokumentu" ma:description="Hodnota identifikátora dokumentu priradená k tejto položke." ma:internalName="_dlc_DocId" ma:readOnly="true">
      <xsd:simpleType>
        <xsd:restriction base="dms:Text"/>
      </xsd:simpleType>
    </xsd:element>
    <xsd:element name="_dlc_DocIdUrl" ma:index="9" nillable="true" ma:displayName="Identifikátor dokumentu" ma:description="Trvalé prepojenie na tento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af457a4c-de28-4d38-bda9-e56a61b168cd">CTYWSUCD3UHA-699772915-166</_dlc_DocId>
    <_dlc_DocIdUrl xmlns="af457a4c-de28-4d38-bda9-e56a61b168cd">
      <Url>https://sp.vicepremier.gov.sk/lepsie-data/_layouts/15/DocIdRedir.aspx?ID=CTYWSUCD3UHA-699772915-166</Url>
      <Description>CTYWSUCD3UHA-699772915-166</Description>
    </_dlc_DocIdUrl>
  </documentManagement>
</p:properties>
</file>

<file path=customXml/itemProps1.xml><?xml version="1.0" encoding="utf-8"?>
<ds:datastoreItem xmlns:ds="http://schemas.openxmlformats.org/officeDocument/2006/customXml" ds:itemID="{5D3B2770-DDFC-49E6-A471-1D98D5C0E1CF}"/>
</file>

<file path=customXml/itemProps2.xml><?xml version="1.0" encoding="utf-8"?>
<ds:datastoreItem xmlns:ds="http://schemas.openxmlformats.org/officeDocument/2006/customXml" ds:itemID="{D12BA22B-80DF-47F4-BA3F-8CEB0E675020}"/>
</file>

<file path=customXml/itemProps3.xml><?xml version="1.0" encoding="utf-8"?>
<ds:datastoreItem xmlns:ds="http://schemas.openxmlformats.org/officeDocument/2006/customXml" ds:itemID="{1DC4F952-3A2A-4BE7-9B56-740B017B2353}"/>
</file>

<file path=customXml/itemProps4.xml><?xml version="1.0" encoding="utf-8"?>
<ds:datastoreItem xmlns:ds="http://schemas.openxmlformats.org/officeDocument/2006/customXml" ds:itemID="{92DA550F-D4A2-4CC7-8956-33C593FADD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COVER</vt:lpstr>
      <vt:lpstr>ICT SPENDING</vt:lpstr>
      <vt:lpstr>GDP</vt:lpstr>
      <vt:lpstr>Ind.1 Data Workers </vt:lpstr>
      <vt:lpstr>Ind.2 DATA COMPANIES</vt:lpstr>
      <vt:lpstr>Ind. 3.1 DC Revenue </vt:lpstr>
      <vt:lpstr>Ind.4.1 DATA MARKET</vt:lpstr>
      <vt:lpstr>Ind. 4.1 DATA ECONOMY</vt:lpstr>
      <vt:lpstr>Ind. 5. SKILLS GAP</vt:lpstr>
      <vt:lpstr>Ind. 6. CITIZENS' DECISIONS</vt:lpstr>
      <vt:lpstr>INTERNATIONALS</vt:lpstr>
      <vt:lpstr>'Ind. 6. CITIZENS'' DECISIONS'!_Toc431132936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mglennon</dc:creator>
  <cp:lastModifiedBy>IMREI Katalin (INFSO)</cp:lastModifiedBy>
  <cp:lastPrinted>2016-12-05T17:03:44Z</cp:lastPrinted>
  <dcterms:created xsi:type="dcterms:W3CDTF">2006-09-16T00:00:00Z</dcterms:created>
  <dcterms:modified xsi:type="dcterms:W3CDTF">2017-01-27T08:56:00Z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  <property fmtid="{D5CDD505-2E9C-101B-9397-08002B2CF9AE}" pid="3" name="ContentTypeId">
    <vt:lpwstr>0x0101009CA8111DA4157847AB3D28A315D6E359</vt:lpwstr>
  </property>
  <property fmtid="{D5CDD505-2E9C-101B-9397-08002B2CF9AE}" pid="4" name="_dlc_DocIdItemGuid">
    <vt:lpwstr>3cf148a2-d237-4f37-a14f-c28933462937</vt:lpwstr>
  </property>
</Properties>
</file>